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440" windowHeight="7290" activeTab="1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план'!$A$1:$AB$95</definedName>
  </definedNames>
  <calcPr fullCalcOnLoad="1"/>
</workbook>
</file>

<file path=xl/sharedStrings.xml><?xml version="1.0" encoding="utf-8"?>
<sst xmlns="http://schemas.openxmlformats.org/spreadsheetml/2006/main" count="407" uniqueCount="268">
  <si>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</si>
  <si>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</si>
  <si>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</si>
  <si>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</si>
  <si>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</si>
  <si>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</si>
  <si>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</si>
  <si>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</si>
  <si>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</si>
  <si>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</si>
  <si>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</si>
  <si>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</si>
  <si>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</si>
  <si>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</si>
  <si>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</si>
  <si>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</t>
  </si>
  <si>
    <t>Навчальна</t>
  </si>
  <si>
    <t>К</t>
  </si>
  <si>
    <t>П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</si>
  <si>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</si>
  <si>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</si>
  <si>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</si>
  <si>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</si>
  <si>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</si>
  <si>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</si>
  <si>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</si>
  <si>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</si>
  <si>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</si>
  <si>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</si>
  <si>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Лекції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</si>
  <si>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</si>
  <si>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</si>
  <si>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</si>
  <si>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</si>
  <si>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</si>
  <si>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</si>
  <si>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</si>
  <si>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</si>
  <si>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ІІІ. План освітнього  процесу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</si>
  <si>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</si>
  <si>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</si>
  <si>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</si>
  <si>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</si>
  <si>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</si>
  <si>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ЗП 01</t>
  </si>
  <si>
    <t>ЗП 02</t>
  </si>
  <si>
    <t>ЗП 04</t>
  </si>
  <si>
    <t>ЗП 05</t>
  </si>
  <si>
    <t>ЗП 06</t>
  </si>
  <si>
    <t>ЗП 07</t>
  </si>
  <si>
    <t>ЗП 08</t>
  </si>
  <si>
    <t>І. Графік освітнього процесу</t>
  </si>
  <si>
    <t>А</t>
  </si>
  <si>
    <t>практика;</t>
  </si>
  <si>
    <t>канікули;</t>
  </si>
  <si>
    <t>атестація</t>
  </si>
  <si>
    <t>ІІІ. Практика</t>
  </si>
  <si>
    <t>IV. Атестація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</si>
  <si>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</si>
  <si>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</si>
  <si>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</si>
  <si>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</si>
  <si>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Практичні роботи</t>
  </si>
  <si>
    <t>Семінарські заняття</t>
  </si>
  <si>
    <t>Лабораторні роботи</t>
  </si>
  <si>
    <t>4 курс</t>
  </si>
  <si>
    <t>ЗП 09</t>
  </si>
  <si>
    <t>ЗП 10</t>
  </si>
  <si>
    <t>Шифр</t>
  </si>
  <si>
    <t>ЗП 11</t>
  </si>
  <si>
    <t>ЗП 12</t>
  </si>
  <si>
    <t xml:space="preserve">Фізична культура </t>
  </si>
  <si>
    <t>Навчальни практик</t>
  </si>
  <si>
    <t>Заліків</t>
  </si>
  <si>
    <t>Соціологія</t>
  </si>
  <si>
    <t>Загальна психологія з практикумом</t>
  </si>
  <si>
    <t>Історія психології</t>
  </si>
  <si>
    <t>Філософія</t>
  </si>
  <si>
    <t>Вікова фізіологія і валеологія</t>
  </si>
  <si>
    <t xml:space="preserve">Психологія розвитку і вікова психогія </t>
  </si>
  <si>
    <t>Соціальна психологія</t>
  </si>
  <si>
    <t>Психодіагностика</t>
  </si>
  <si>
    <t>Психологія творчості з тренінгом креативності</t>
  </si>
  <si>
    <t>Педагогіка</t>
  </si>
  <si>
    <t>Диференційна психологія</t>
  </si>
  <si>
    <t>Психологічне консультування</t>
  </si>
  <si>
    <t>Основи психокорекції з практикумом групової психокорекції</t>
  </si>
  <si>
    <t>Основи психотерапії</t>
  </si>
  <si>
    <t>Патопсихологія</t>
  </si>
  <si>
    <t>Психологія емоцій з тренінгом розвитку емоційного інтелекту</t>
  </si>
  <si>
    <t>Тренінг особистісного зростання психолога</t>
  </si>
  <si>
    <t>Методика викладання психології</t>
  </si>
  <si>
    <t>Експериментальна психологія</t>
  </si>
  <si>
    <t>Сучасна політична психологія</t>
  </si>
  <si>
    <t>Психологічна служба в системі освіти</t>
  </si>
  <si>
    <t>Психосоматика</t>
  </si>
  <si>
    <t>Психологія спілкування /Психологія кризових ситуацій</t>
  </si>
  <si>
    <t>Вступ до спеціальності/Робота практичного психолога з дітьми різного віку</t>
  </si>
  <si>
    <t>Українська мова (за професійним спрямуванням)</t>
  </si>
  <si>
    <t>Іноземна мова (за професійним спрямуванням)</t>
  </si>
  <si>
    <t>Реабілітаційна психологія/ Юридична психологія</t>
  </si>
  <si>
    <t>Курсова робота (із загальної психології)</t>
  </si>
  <si>
    <t>КР 01</t>
  </si>
  <si>
    <t>КР 02</t>
  </si>
  <si>
    <t>Психогігієна та психопрофілактика/Психологія девіантної поведінки</t>
  </si>
  <si>
    <t>Основи анатомії та фізіології ЦНС</t>
  </si>
  <si>
    <t>Психологія особистості</t>
  </si>
  <si>
    <t xml:space="preserve">Організаційна психологія </t>
  </si>
  <si>
    <t>Психологія праці та інженерна психологія</t>
  </si>
  <si>
    <t>Теоретико-методологічні проблеми психології</t>
  </si>
  <si>
    <t>Робота психолога з сім'єю/Психологія саморегуляції</t>
  </si>
  <si>
    <t>Методика організації  наукових досліджень в психології</t>
  </si>
  <si>
    <t>Курсова робота зі спеціальності</t>
  </si>
  <si>
    <t>Навчальна практика «Ознайомлювально-навчальна практика»</t>
  </si>
  <si>
    <t>Виробнича практика «Психокорекційна практика в закладах освіти»</t>
  </si>
  <si>
    <t>Математичні методи  та комп'ютерні  технології в психології</t>
  </si>
  <si>
    <t>Історія української державності та української культури</t>
  </si>
  <si>
    <t>Охорона праці  в галузі та безпека життєдіяльності</t>
  </si>
  <si>
    <t>ЗП 03</t>
  </si>
  <si>
    <t>1.2. Нормативні навчальні  дисципліни фахової  підготовки</t>
  </si>
  <si>
    <t>Основи медичних знань</t>
  </si>
  <si>
    <t>Педагогічна психологія/Психологія ПР-технологій</t>
  </si>
  <si>
    <t>Організація і методика проведення соціально-психологічного тренінгу/ Тренінг комунікативної компетентності</t>
  </si>
  <si>
    <t>Етнопсихологія/ Психологія соціальної роботи</t>
  </si>
  <si>
    <t>Арт-терапія/ Когнітивна терапія</t>
  </si>
  <si>
    <t>Робота психолога з дітьми з особливими потребами/ Психолінгвістика</t>
  </si>
  <si>
    <t>Сучасні психотехнології впливу з основами нейролінгвістичного програмування/ Технології маніпулювання свідомістю людини та техніки протидії маніпуляції</t>
  </si>
  <si>
    <t xml:space="preserve"> Психологія управління/Акмеологія</t>
  </si>
  <si>
    <t>Психологія конфлікту/ Гендерна психологія</t>
  </si>
  <si>
    <t>Психологія стресу та посттравматичного стресу/ Візуальна психодіагностика</t>
  </si>
  <si>
    <t>Екологія/Екологічна етика</t>
  </si>
  <si>
    <t>Основи клінічної психології</t>
  </si>
  <si>
    <t xml:space="preserve">Кількість календарних днів для теоретико-практичного навчання  /Кількість календарних днів для сесії </t>
  </si>
  <si>
    <t>10/0</t>
  </si>
  <si>
    <t>17/:3</t>
  </si>
  <si>
    <t>11/:4</t>
  </si>
  <si>
    <t>14/:6</t>
  </si>
  <si>
    <t>10/:15</t>
  </si>
  <si>
    <t xml:space="preserve"> (4) 4</t>
  </si>
  <si>
    <t>8 (Захист при комісії)</t>
  </si>
  <si>
    <t>Компоненти ОПП</t>
  </si>
  <si>
    <t>1. Нормативні (обов'язкові)  компоненти ОПП</t>
  </si>
  <si>
    <t>Разом нормативні компоненти ОПП фахової підготовки</t>
  </si>
  <si>
    <t>РАЗОМ нормативні  компоненти  ОПП</t>
  </si>
  <si>
    <t>2.1. Навчальні дисципліни самостійного вибору студента  загальної підготовки</t>
  </si>
  <si>
    <t>2.2. Навчальні дисципліни самостійного вибору студента   фахової підготовки</t>
  </si>
  <si>
    <t>РАЗОМ  компоненти ОПП самостійного вибору студента</t>
  </si>
  <si>
    <t>2.  Компоненти  ОПП самостійного вибору студента</t>
  </si>
  <si>
    <t>Разом навчальні дисципліни самостійного вибору студента  загальної  підготовки</t>
  </si>
  <si>
    <t>Разом навчальні  дисципліни самостійного вибору  студента фахової підготовки</t>
  </si>
  <si>
    <t>1.3.</t>
  </si>
  <si>
    <t>Інші  нормативні  компоненти  ОПП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</si>
  <si>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</si>
  <si>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</si>
  <si>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</si>
  <si>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</si>
  <si>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</si>
  <si>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</si>
  <si>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</si>
  <si>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</si>
  <si>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</si>
  <si>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</si>
  <si>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</si>
  <si>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</si>
  <si>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</si>
  <si>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</si>
  <si>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</si>
  <si>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</si>
  <si>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ФП 17</t>
  </si>
  <si>
    <t>ФП 18</t>
  </si>
  <si>
    <t>ФП 19</t>
  </si>
  <si>
    <t>ФП 20</t>
  </si>
  <si>
    <t>ФП 21</t>
  </si>
  <si>
    <t>ФП 22</t>
  </si>
  <si>
    <t>ФП 23</t>
  </si>
  <si>
    <t>ПН 01</t>
  </si>
  <si>
    <t>ПВ 01</t>
  </si>
  <si>
    <t>СО 01</t>
  </si>
  <si>
    <t>А 01</t>
  </si>
  <si>
    <t>ЗП ВС 13</t>
  </si>
  <si>
    <t>ЗП ВС 14</t>
  </si>
  <si>
    <t>ФП ВС 24</t>
  </si>
  <si>
    <t>ФП ВС 25</t>
  </si>
  <si>
    <t>ФП ВС 26</t>
  </si>
  <si>
    <t>ФП ВС 27</t>
  </si>
  <si>
    <t>ФП ВС 28</t>
  </si>
  <si>
    <t>ФП ВС 29</t>
  </si>
  <si>
    <t>ФП ВС 30</t>
  </si>
  <si>
    <t>ФП ВС 31</t>
  </si>
  <si>
    <t>ФП ВС 32</t>
  </si>
  <si>
    <t>ФП ВС 33</t>
  </si>
  <si>
    <t>ФП ВС 34</t>
  </si>
  <si>
    <t>ФП ВС 35</t>
  </si>
  <si>
    <t>ФП ВС 36</t>
  </si>
  <si>
    <t>Навчальний  план розглянуто та схвалено на засіданні Вченої ради Подільського  спеціального навчально-реабілітаційного соціально-економічного коледжу  (протокол від  27 червня  2017 року № 7)</t>
  </si>
  <si>
    <t>Навчальний  план розглянуто та схвалено  на засіданні Вченої ради  Подільського спеціального навчально-реабілітаційного соціально-економічного коледжу  (протокол від    червня   2019 року № ) (нов редакція, підстава: введення в дію СВО)</t>
  </si>
  <si>
    <t>ЗАТВЕРДЖЕНО</t>
  </si>
  <si>
    <r>
      <t xml:space="preserve">Кваліфікація - </t>
    </r>
    <r>
      <rPr>
        <b/>
        <sz val="9"/>
        <color indexed="8"/>
        <rFont val="Times New Roman"/>
        <family val="1"/>
      </rPr>
      <t>Бакалавр з психології</t>
    </r>
  </si>
  <si>
    <t xml:space="preserve">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</si>
  <si>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</si>
  <si>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</si>
  <si>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r>
      <t xml:space="preserve">на основі </t>
    </r>
    <r>
      <rPr>
        <b/>
        <sz val="9"/>
        <color indexed="8"/>
        <rFont val="Times New Roman"/>
        <family val="1"/>
      </rPr>
      <t>повної загальної середньої освіти</t>
    </r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</si>
  <si>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</si>
  <si>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>05 Соціальні та поведінкові науки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</si>
  <si>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053 Психологія</t>
    </r>
  </si>
  <si>
    <r>
      <t xml:space="preserve">за освітньою програмою </t>
    </r>
    <r>
      <rPr>
        <b/>
        <sz val="9"/>
        <color indexed="8"/>
        <rFont val="Times New Roman"/>
        <family val="1"/>
      </rPr>
      <t>Психологія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</si>
  <si>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заочна</t>
    </r>
  </si>
  <si>
    <t>31.10-04.11</t>
  </si>
  <si>
    <t>30.11-04.12</t>
  </si>
  <si>
    <t>30.12-03.01</t>
  </si>
  <si>
    <t>29.01-02.02</t>
  </si>
  <si>
    <t>28.02-04.03</t>
  </si>
  <si>
    <t>30.03-03.04</t>
  </si>
  <si>
    <t>29.04-03.05</t>
  </si>
  <si>
    <t>29.05-02.06</t>
  </si>
  <si>
    <t>28.06-02.07</t>
  </si>
  <si>
    <t>31.07-04.08</t>
  </si>
  <si>
    <t>01 -05</t>
  </si>
  <si>
    <t>06-10</t>
  </si>
  <si>
    <t>11-15</t>
  </si>
  <si>
    <t>16-20</t>
  </si>
  <si>
    <t>21-25</t>
  </si>
  <si>
    <t>26-30</t>
  </si>
  <si>
    <t>1-5</t>
  </si>
  <si>
    <t>6-10</t>
  </si>
  <si>
    <t>05-09</t>
  </si>
  <si>
    <t>10-14</t>
  </si>
  <si>
    <t>15-19</t>
  </si>
  <si>
    <t>20-24</t>
  </si>
  <si>
    <t>25-29</t>
  </si>
  <si>
    <t>04-08</t>
  </si>
  <si>
    <t>09-13</t>
  </si>
  <si>
    <t>14-18</t>
  </si>
  <si>
    <t>19-23</t>
  </si>
  <si>
    <t>24-28</t>
  </si>
  <si>
    <t>03-07</t>
  </si>
  <si>
    <t>08-12</t>
  </si>
  <si>
    <t>13-17</t>
  </si>
  <si>
    <t>18-22</t>
  </si>
  <si>
    <t>23-27</t>
  </si>
  <si>
    <t>23-26</t>
  </si>
  <si>
    <t>27-30</t>
  </si>
  <si>
    <t>30-31</t>
  </si>
  <si>
    <t>ТнС</t>
  </si>
  <si>
    <t>к</t>
  </si>
  <si>
    <t>Пн</t>
  </si>
  <si>
    <t>Пв</t>
  </si>
  <si>
    <t>самостійне навчання;</t>
  </si>
  <si>
    <t>Нс</t>
  </si>
  <si>
    <t xml:space="preserve">настановча сесія </t>
  </si>
  <si>
    <t>теоретичне навчання, з-е сесія</t>
  </si>
  <si>
    <t>Бр</t>
  </si>
  <si>
    <t>бакалаврська робота</t>
  </si>
  <si>
    <t>ІІ. Зведені дані про бюджет часу, календарні дні</t>
  </si>
  <si>
    <t>Самостійне навчання</t>
  </si>
  <si>
    <t xml:space="preserve">Теоретично-практичне навчання та заліково-екзаменаційна сесія </t>
  </si>
  <si>
    <t>Практика (навчальна, виробнича)</t>
  </si>
  <si>
    <t>Атестація (ЗБР)</t>
  </si>
  <si>
    <t>Атестація (КЕзіС)</t>
  </si>
  <si>
    <t xml:space="preserve">Канікули </t>
  </si>
  <si>
    <t>Календарні дні</t>
  </si>
  <si>
    <t>Форма атестації</t>
  </si>
  <si>
    <t>"Ознайомлювально-навчальна практика"</t>
  </si>
  <si>
    <t>Комплексний екзамен та захист бакалаврської роботи</t>
  </si>
  <si>
    <t>Навчальний  план (зі змінами) спеціальності 053 Психологія (ОПП "Психологія") розглянуто та схвалено  на засіданні Вченої ради  Подільського спеціального навчально-реабілітаційного соціально-економічного коледжу                              (протокол від 27 серпня 2020 року № 10 )</t>
  </si>
  <si>
    <t>Захист бакалаврської роботи</t>
  </si>
  <si>
    <t>Комплексний екзамен зі спеціальності</t>
  </si>
  <si>
    <t>Атестація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</si>
</sst>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4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7.5"/>
      <color indexed="8"/>
      <name val="Times New Roman"/>
      <family val="1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Calibri"/>
      <family val="2"/>
    </font>
    <font>
      <sz val="5"/>
      <color theme="1"/>
      <name val="Times New Roman"/>
      <family val="1"/>
    </font>
    <font>
      <sz val="7.5"/>
      <color theme="1"/>
      <name val="Times New Roman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1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/>
    </xf>
    <xf numFmtId="0" fontId="11" fillId="37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9" fillId="11" borderId="10" xfId="0" applyFont="1" applyFill="1" applyBorder="1" applyAlignment="1">
      <alignment/>
    </xf>
    <xf numFmtId="0" fontId="9" fillId="11" borderId="10" xfId="0" applyFont="1" applyFill="1" applyBorder="1" applyAlignment="1">
      <alignment wrapText="1"/>
    </xf>
    <xf numFmtId="0" fontId="8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9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15" xfId="0" applyFont="1" applyBorder="1" applyAlignment="1">
      <alignment/>
    </xf>
    <xf numFmtId="0" fontId="63" fillId="0" borderId="16" xfId="0" applyFont="1" applyBorder="1" applyAlignment="1">
      <alignment horizontal="center"/>
    </xf>
    <xf numFmtId="0" fontId="64" fillId="0" borderId="0" xfId="0" applyFont="1" applyAlignment="1">
      <alignment horizontal="center"/>
    </xf>
    <xf numFmtId="49" fontId="65" fillId="0" borderId="17" xfId="0" applyNumberFormat="1" applyFont="1" applyBorder="1" applyAlignment="1">
      <alignment horizontal="center" vertical="center" textRotation="90"/>
    </xf>
    <xf numFmtId="49" fontId="65" fillId="0" borderId="18" xfId="0" applyNumberFormat="1" applyFont="1" applyBorder="1" applyAlignment="1">
      <alignment horizontal="center" vertical="center" textRotation="90"/>
    </xf>
    <xf numFmtId="49" fontId="65" fillId="0" borderId="19" xfId="0" applyNumberFormat="1" applyFont="1" applyBorder="1" applyAlignment="1">
      <alignment horizontal="center" vertical="center" textRotation="90"/>
    </xf>
    <xf numFmtId="49" fontId="65" fillId="0" borderId="10" xfId="0" applyNumberFormat="1" applyFont="1" applyBorder="1" applyAlignment="1">
      <alignment horizontal="center" vertical="center" textRotation="90"/>
    </xf>
    <xf numFmtId="49" fontId="65" fillId="0" borderId="20" xfId="0" applyNumberFormat="1" applyFont="1" applyBorder="1" applyAlignment="1">
      <alignment horizontal="center" vertical="center" textRotation="90"/>
    </xf>
    <xf numFmtId="49" fontId="65" fillId="0" borderId="21" xfId="0" applyNumberFormat="1" applyFont="1" applyBorder="1" applyAlignment="1">
      <alignment horizontal="center" vertical="center" textRotation="90"/>
    </xf>
    <xf numFmtId="49" fontId="65" fillId="0" borderId="22" xfId="0" applyNumberFormat="1" applyFont="1" applyBorder="1" applyAlignment="1">
      <alignment horizontal="center" vertical="center" textRotation="90"/>
    </xf>
    <xf numFmtId="49" fontId="65" fillId="0" borderId="23" xfId="0" applyNumberFormat="1" applyFont="1" applyBorder="1" applyAlignment="1">
      <alignment horizontal="center" vertical="center" textRotation="90"/>
    </xf>
    <xf numFmtId="0" fontId="66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24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5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0" fillId="0" borderId="0" xfId="0" applyAlignment="1">
      <alignment/>
    </xf>
    <xf numFmtId="49" fontId="65" fillId="0" borderId="23" xfId="0" applyNumberFormat="1" applyFont="1" applyBorder="1" applyAlignment="1">
      <alignment horizontal="center" vertical="center" textRotation="90"/>
    </xf>
    <xf numFmtId="49" fontId="65" fillId="0" borderId="26" xfId="0" applyNumberFormat="1" applyFont="1" applyBorder="1" applyAlignment="1">
      <alignment horizontal="center" vertical="center" textRotation="90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49" fontId="65" fillId="0" borderId="24" xfId="0" applyNumberFormat="1" applyFont="1" applyBorder="1" applyAlignment="1">
      <alignment horizontal="center" vertical="center" textRotation="90"/>
    </xf>
    <xf numFmtId="49" fontId="65" fillId="0" borderId="27" xfId="0" applyNumberFormat="1" applyFont="1" applyBorder="1" applyAlignment="1">
      <alignment horizontal="center" vertical="center" textRotation="90"/>
    </xf>
    <xf numFmtId="0" fontId="6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4" fillId="0" borderId="27" xfId="0" applyFont="1" applyBorder="1" applyAlignment="1">
      <alignment vertical="center" textRotation="90"/>
    </xf>
    <xf numFmtId="0" fontId="64" fillId="0" borderId="28" xfId="0" applyFont="1" applyBorder="1" applyAlignment="1">
      <alignment vertical="center" textRotation="90"/>
    </xf>
    <xf numFmtId="0" fontId="65" fillId="0" borderId="25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65" fillId="0" borderId="31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textRotation="90"/>
    </xf>
    <xf numFmtId="0" fontId="65" fillId="0" borderId="27" xfId="0" applyFont="1" applyBorder="1" applyAlignment="1">
      <alignment horizontal="center" vertical="center" textRotation="90"/>
    </xf>
    <xf numFmtId="49" fontId="65" fillId="0" borderId="22" xfId="0" applyNumberFormat="1" applyFont="1" applyBorder="1" applyAlignment="1">
      <alignment horizontal="center" vertical="center" textRotation="90"/>
    </xf>
    <xf numFmtId="49" fontId="65" fillId="0" borderId="19" xfId="0" applyNumberFormat="1" applyFont="1" applyBorder="1" applyAlignment="1">
      <alignment horizontal="center" vertical="center" textRotation="90"/>
    </xf>
    <xf numFmtId="16" fontId="65" fillId="0" borderId="27" xfId="0" applyNumberFormat="1" applyFont="1" applyBorder="1" applyAlignment="1">
      <alignment horizontal="center" vertical="center" textRotation="90"/>
    </xf>
    <xf numFmtId="16" fontId="65" fillId="0" borderId="28" xfId="0" applyNumberFormat="1" applyFont="1" applyBorder="1" applyAlignment="1">
      <alignment horizontal="center" vertical="center" textRotation="90"/>
    </xf>
    <xf numFmtId="49" fontId="65" fillId="0" borderId="28" xfId="0" applyNumberFormat="1" applyFont="1" applyBorder="1" applyAlignment="1">
      <alignment horizontal="center" vertical="center" textRotation="90"/>
    </xf>
    <xf numFmtId="0" fontId="67" fillId="0" borderId="0" xfId="0" applyFont="1" applyAlignment="1">
      <alignment horizontal="right"/>
    </xf>
    <xf numFmtId="0" fontId="65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5" fillId="0" borderId="34" xfId="0" applyFont="1" applyBorder="1" applyAlignment="1">
      <alignment horizontal="center" wrapText="1"/>
    </xf>
    <xf numFmtId="0" fontId="67" fillId="0" borderId="34" xfId="0" applyFont="1" applyBorder="1" applyAlignment="1">
      <alignment/>
    </xf>
    <xf numFmtId="0" fontId="67" fillId="0" borderId="0" xfId="0" applyFont="1" applyAlignment="1">
      <alignment/>
    </xf>
    <xf numFmtId="0" fontId="66" fillId="0" borderId="27" xfId="0" applyFont="1" applyBorder="1" applyAlignment="1">
      <alignment horizontal="center" vertical="center" textRotation="90"/>
    </xf>
    <xf numFmtId="0" fontId="66" fillId="0" borderId="28" xfId="0" applyFont="1" applyBorder="1" applyAlignment="1">
      <alignment horizontal="center" vertical="center" textRotation="90"/>
    </xf>
    <xf numFmtId="0" fontId="66" fillId="0" borderId="35" xfId="0" applyFont="1" applyBorder="1" applyAlignment="1">
      <alignment horizontal="center" vertical="center" textRotation="90"/>
    </xf>
    <xf numFmtId="0" fontId="65" fillId="0" borderId="28" xfId="0" applyFont="1" applyBorder="1" applyAlignment="1">
      <alignment horizontal="center" vertical="center" textRotation="90"/>
    </xf>
    <xf numFmtId="0" fontId="65" fillId="0" borderId="35" xfId="0" applyFont="1" applyBorder="1" applyAlignment="1">
      <alignment horizontal="center" vertical="center" textRotation="90"/>
    </xf>
    <xf numFmtId="0" fontId="65" fillId="0" borderId="31" xfId="0" applyFont="1" applyBorder="1" applyAlignment="1">
      <alignment horizontal="center" vertical="center" textRotation="90" wrapText="1"/>
    </xf>
    <xf numFmtId="0" fontId="68" fillId="0" borderId="30" xfId="0" applyFont="1" applyBorder="1" applyAlignment="1">
      <alignment horizontal="center" vertical="center" textRotation="90" wrapText="1"/>
    </xf>
    <xf numFmtId="0" fontId="68" fillId="0" borderId="34" xfId="0" applyFont="1" applyBorder="1" applyAlignment="1">
      <alignment horizontal="center" vertical="center" textRotation="90" wrapText="1"/>
    </xf>
    <xf numFmtId="0" fontId="68" fillId="0" borderId="36" xfId="0" applyFont="1" applyBorder="1" applyAlignment="1">
      <alignment horizontal="center" vertical="center" textRotation="90" wrapText="1"/>
    </xf>
    <xf numFmtId="0" fontId="68" fillId="0" borderId="37" xfId="0" applyFont="1" applyBorder="1" applyAlignment="1">
      <alignment horizontal="center" vertical="center" textRotation="90" wrapText="1"/>
    </xf>
    <xf numFmtId="0" fontId="68" fillId="0" borderId="38" xfId="0" applyFont="1" applyBorder="1" applyAlignment="1">
      <alignment horizontal="center" vertical="center" textRotation="90" wrapText="1"/>
    </xf>
    <xf numFmtId="0" fontId="65" fillId="0" borderId="39" xfId="0" applyFont="1" applyBorder="1" applyAlignment="1">
      <alignment horizontal="center" vertical="center" textRotation="90" wrapText="1"/>
    </xf>
    <xf numFmtId="0" fontId="65" fillId="0" borderId="30" xfId="0" applyFont="1" applyBorder="1" applyAlignment="1">
      <alignment horizontal="center" vertical="center" textRotation="90" wrapText="1"/>
    </xf>
    <xf numFmtId="0" fontId="65" fillId="0" borderId="34" xfId="0" applyFont="1" applyBorder="1" applyAlignment="1">
      <alignment horizontal="center" vertical="center" textRotation="90" wrapText="1"/>
    </xf>
    <xf numFmtId="0" fontId="65" fillId="0" borderId="0" xfId="0" applyFont="1" applyAlignment="1">
      <alignment horizontal="center" vertical="center" textRotation="90" wrapText="1"/>
    </xf>
    <xf numFmtId="0" fontId="65" fillId="0" borderId="36" xfId="0" applyFont="1" applyBorder="1" applyAlignment="1">
      <alignment horizontal="center" vertical="center" textRotation="90" wrapText="1"/>
    </xf>
    <xf numFmtId="0" fontId="65" fillId="0" borderId="37" xfId="0" applyFont="1" applyBorder="1" applyAlignment="1">
      <alignment horizontal="center" vertical="center" textRotation="90" wrapText="1"/>
    </xf>
    <xf numFmtId="0" fontId="65" fillId="0" borderId="16" xfId="0" applyFont="1" applyBorder="1" applyAlignment="1">
      <alignment horizontal="center" vertical="center" textRotation="90" wrapText="1"/>
    </xf>
    <xf numFmtId="0" fontId="65" fillId="0" borderId="38" xfId="0" applyFont="1" applyBorder="1" applyAlignment="1">
      <alignment horizontal="center" vertical="center" textRotation="90" wrapText="1"/>
    </xf>
    <xf numFmtId="0" fontId="65" fillId="0" borderId="31" xfId="0" applyFont="1" applyBorder="1" applyAlignment="1">
      <alignment horizontal="center" vertical="center" textRotation="90"/>
    </xf>
    <xf numFmtId="0" fontId="65" fillId="0" borderId="30" xfId="0" applyFont="1" applyBorder="1" applyAlignment="1">
      <alignment horizontal="center" vertical="center" textRotation="90"/>
    </xf>
    <xf numFmtId="0" fontId="65" fillId="0" borderId="34" xfId="0" applyFont="1" applyBorder="1" applyAlignment="1">
      <alignment horizontal="center" vertical="center" textRotation="90"/>
    </xf>
    <xf numFmtId="0" fontId="65" fillId="0" borderId="36" xfId="0" applyFont="1" applyBorder="1" applyAlignment="1">
      <alignment horizontal="center" vertical="center" textRotation="90"/>
    </xf>
    <xf numFmtId="0" fontId="65" fillId="0" borderId="37" xfId="0" applyFont="1" applyBorder="1" applyAlignment="1">
      <alignment horizontal="center" vertical="center" textRotation="90"/>
    </xf>
    <xf numFmtId="0" fontId="65" fillId="0" borderId="38" xfId="0" applyFont="1" applyBorder="1" applyAlignment="1">
      <alignment horizontal="center" vertical="center" textRotation="90"/>
    </xf>
    <xf numFmtId="0" fontId="65" fillId="0" borderId="39" xfId="0" applyFont="1" applyBorder="1" applyAlignment="1">
      <alignment horizontal="center" vertical="center" textRotation="90"/>
    </xf>
    <xf numFmtId="0" fontId="65" fillId="0" borderId="0" xfId="0" applyFont="1" applyAlignment="1">
      <alignment horizontal="center" vertical="center" textRotation="90"/>
    </xf>
    <xf numFmtId="0" fontId="65" fillId="0" borderId="16" xfId="0" applyFont="1" applyBorder="1" applyAlignment="1">
      <alignment horizontal="center" vertical="center" textRotation="90"/>
    </xf>
    <xf numFmtId="0" fontId="66" fillId="0" borderId="25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 textRotation="90"/>
    </xf>
    <xf numFmtId="0" fontId="69" fillId="0" borderId="25" xfId="0" applyFont="1" applyBorder="1" applyAlignment="1">
      <alignment horizontal="center" vertical="center" textRotation="90" wrapText="1"/>
    </xf>
    <xf numFmtId="0" fontId="69" fillId="0" borderId="32" xfId="0" applyFont="1" applyBorder="1" applyAlignment="1">
      <alignment horizontal="center" vertical="center" textRotation="90" wrapText="1"/>
    </xf>
    <xf numFmtId="0" fontId="66" fillId="0" borderId="25" xfId="0" applyFont="1" applyBorder="1" applyAlignment="1">
      <alignment horizontal="center" vertical="center" textRotation="90" wrapText="1"/>
    </xf>
    <xf numFmtId="0" fontId="66" fillId="0" borderId="29" xfId="0" applyFont="1" applyBorder="1" applyAlignment="1">
      <alignment horizontal="center" vertical="center" textRotation="90" wrapText="1"/>
    </xf>
    <xf numFmtId="0" fontId="66" fillId="0" borderId="32" xfId="0" applyFont="1" applyBorder="1" applyAlignment="1">
      <alignment horizontal="center" vertical="center" textRotation="90" wrapText="1"/>
    </xf>
    <xf numFmtId="0" fontId="66" fillId="0" borderId="25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textRotation="90"/>
    </xf>
    <xf numFmtId="0" fontId="66" fillId="0" borderId="32" xfId="0" applyFont="1" applyBorder="1" applyAlignment="1">
      <alignment horizontal="center" vertical="center" textRotation="90"/>
    </xf>
    <xf numFmtId="0" fontId="69" fillId="0" borderId="29" xfId="0" applyFont="1" applyBorder="1" applyAlignment="1">
      <alignment horizontal="center" vertical="center" textRotation="90" wrapText="1"/>
    </xf>
    <xf numFmtId="0" fontId="71" fillId="0" borderId="25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1" fillId="0" borderId="32" xfId="0" applyFont="1" applyBorder="1" applyAlignment="1">
      <alignment horizontal="center"/>
    </xf>
    <xf numFmtId="0" fontId="66" fillId="0" borderId="27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25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32" xfId="0" applyFont="1" applyBorder="1" applyAlignment="1">
      <alignment horizontal="left" vertical="center"/>
    </xf>
    <xf numFmtId="0" fontId="66" fillId="0" borderId="25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0"/>
  <sheetViews>
    <sheetView zoomScalePageLayoutView="0" workbookViewId="0" topLeftCell="A1">
      <selection activeCell="BV23" sqref="BV23"/>
    </sheetView>
  </sheetViews>
  <sheetFormatPr defaultColWidth="9.00390625" defaultRowHeight="12.75"/>
  <cols>
    <col min="1" max="1" width="2.75390625" style="89" customWidth="1"/>
    <col min="2" max="13" width="2.375" style="89" customWidth="1"/>
    <col min="14" max="14" width="3.375" style="89" customWidth="1"/>
    <col min="15" max="15" width="3.125" style="89" customWidth="1"/>
    <col min="16" max="75" width="2.375" style="89" customWidth="1"/>
    <col min="76" max="16384" width="9.125" style="89" customWidth="1"/>
  </cols>
  <sheetData>
    <row r="1" spans="2:53" s="70" customFormat="1" ht="12">
      <c r="B1" s="71" t="s">
        <v>196</v>
      </c>
      <c r="U1" s="103" t="s">
        <v>0</v>
      </c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BA1" s="70" t="s">
        <v>197</v>
      </c>
    </row>
    <row r="2" spans="14:63" s="70" customFormat="1" ht="12.75">
      <c r="N2" s="104" t="s">
        <v>198</v>
      </c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BA2" s="70" t="s">
        <v>199</v>
      </c>
      <c r="BG2" s="71"/>
      <c r="BH2" s="71"/>
      <c r="BI2" s="71"/>
      <c r="BJ2" s="71"/>
      <c r="BK2" s="71"/>
    </row>
    <row r="3" spans="2:53" s="70" customFormat="1" ht="12">
      <c r="B3" s="103" t="s">
        <v>200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U3" s="104" t="s">
        <v>1</v>
      </c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BA3" s="70" t="s">
        <v>201</v>
      </c>
    </row>
    <row r="4" spans="3:50" s="70" customFormat="1" ht="12">
      <c r="C4" s="72"/>
      <c r="D4" s="72"/>
      <c r="E4" s="72"/>
      <c r="F4" s="72"/>
      <c r="G4" s="72"/>
      <c r="U4" s="103" t="s">
        <v>202</v>
      </c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1:50" s="70" customFormat="1" ht="12">
      <c r="U5" s="103" t="s">
        <v>203</v>
      </c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1:50" s="70" customFormat="1" ht="12">
      <c r="U6" s="103" t="s">
        <v>204</v>
      </c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1:50" s="70" customFormat="1" ht="12">
      <c r="U7" s="103" t="s">
        <v>205</v>
      </c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1:50" s="70" customFormat="1" ht="12">
      <c r="U8" s="103" t="s">
        <v>206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</row>
    <row r="9" spans="1:75" s="70" customFormat="1" ht="13.5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108" t="s">
        <v>51</v>
      </c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</row>
    <row r="10" spans="1:75" s="74" customFormat="1" ht="18" customHeight="1" thickBot="1">
      <c r="A10" s="110" t="s">
        <v>2</v>
      </c>
      <c r="B10" s="112" t="s">
        <v>3</v>
      </c>
      <c r="C10" s="113"/>
      <c r="D10" s="113"/>
      <c r="E10" s="113"/>
      <c r="F10" s="113"/>
      <c r="G10" s="114"/>
      <c r="H10" s="115" t="s">
        <v>4</v>
      </c>
      <c r="I10" s="116"/>
      <c r="J10" s="116"/>
      <c r="K10" s="116"/>
      <c r="L10" s="116"/>
      <c r="M10" s="117"/>
      <c r="N10" s="106" t="s">
        <v>207</v>
      </c>
      <c r="O10" s="118" t="s">
        <v>5</v>
      </c>
      <c r="P10" s="116"/>
      <c r="Q10" s="116"/>
      <c r="R10" s="116"/>
      <c r="S10" s="119"/>
      <c r="T10" s="101" t="s">
        <v>208</v>
      </c>
      <c r="U10" s="118" t="s">
        <v>6</v>
      </c>
      <c r="V10" s="116"/>
      <c r="W10" s="116"/>
      <c r="X10" s="116"/>
      <c r="Y10" s="117"/>
      <c r="Z10" s="120" t="s">
        <v>209</v>
      </c>
      <c r="AA10" s="118" t="s">
        <v>7</v>
      </c>
      <c r="AB10" s="116"/>
      <c r="AC10" s="116"/>
      <c r="AD10" s="116"/>
      <c r="AE10" s="117"/>
      <c r="AF10" s="106" t="s">
        <v>210</v>
      </c>
      <c r="AG10" s="118" t="s">
        <v>8</v>
      </c>
      <c r="AH10" s="116"/>
      <c r="AI10" s="116"/>
      <c r="AJ10" s="116"/>
      <c r="AK10" s="117"/>
      <c r="AL10" s="106" t="s">
        <v>211</v>
      </c>
      <c r="AM10" s="118" t="s">
        <v>9</v>
      </c>
      <c r="AN10" s="116"/>
      <c r="AO10" s="116"/>
      <c r="AP10" s="116"/>
      <c r="AQ10" s="117"/>
      <c r="AR10" s="120" t="s">
        <v>212</v>
      </c>
      <c r="AS10" s="118" t="s">
        <v>10</v>
      </c>
      <c r="AT10" s="116"/>
      <c r="AU10" s="116"/>
      <c r="AV10" s="116"/>
      <c r="AW10" s="117"/>
      <c r="AX10" s="106" t="s">
        <v>213</v>
      </c>
      <c r="AY10" s="118" t="s">
        <v>11</v>
      </c>
      <c r="AZ10" s="116"/>
      <c r="BA10" s="116"/>
      <c r="BB10" s="116"/>
      <c r="BC10" s="116"/>
      <c r="BD10" s="122" t="s">
        <v>214</v>
      </c>
      <c r="BE10" s="118" t="s">
        <v>12</v>
      </c>
      <c r="BF10" s="116"/>
      <c r="BG10" s="116"/>
      <c r="BH10" s="116"/>
      <c r="BI10" s="117"/>
      <c r="BJ10" s="124" t="s">
        <v>215</v>
      </c>
      <c r="BK10" s="118" t="s">
        <v>13</v>
      </c>
      <c r="BL10" s="116"/>
      <c r="BM10" s="116"/>
      <c r="BN10" s="116"/>
      <c r="BO10" s="116"/>
      <c r="BP10" s="117"/>
      <c r="BQ10" s="107" t="s">
        <v>216</v>
      </c>
      <c r="BR10" s="118" t="s">
        <v>14</v>
      </c>
      <c r="BS10" s="116"/>
      <c r="BT10" s="116"/>
      <c r="BU10" s="116"/>
      <c r="BV10" s="116"/>
      <c r="BW10" s="117"/>
    </row>
    <row r="11" spans="1:75" s="74" customFormat="1" ht="19.5">
      <c r="A11" s="111"/>
      <c r="B11" s="75" t="s">
        <v>217</v>
      </c>
      <c r="C11" s="76" t="s">
        <v>218</v>
      </c>
      <c r="D11" s="76" t="s">
        <v>219</v>
      </c>
      <c r="E11" s="77" t="s">
        <v>220</v>
      </c>
      <c r="F11" s="77" t="s">
        <v>221</v>
      </c>
      <c r="G11" s="78" t="s">
        <v>222</v>
      </c>
      <c r="H11" s="78" t="s">
        <v>223</v>
      </c>
      <c r="I11" s="76" t="s">
        <v>224</v>
      </c>
      <c r="J11" s="77" t="s">
        <v>219</v>
      </c>
      <c r="K11" s="77" t="s">
        <v>220</v>
      </c>
      <c r="L11" s="77" t="s">
        <v>221</v>
      </c>
      <c r="M11" s="77" t="s">
        <v>222</v>
      </c>
      <c r="N11" s="107"/>
      <c r="O11" s="79" t="s">
        <v>225</v>
      </c>
      <c r="P11" s="80" t="s">
        <v>226</v>
      </c>
      <c r="Q11" s="80" t="s">
        <v>227</v>
      </c>
      <c r="R11" s="81" t="s">
        <v>228</v>
      </c>
      <c r="S11" s="81" t="s">
        <v>229</v>
      </c>
      <c r="T11" s="102"/>
      <c r="U11" s="79" t="s">
        <v>225</v>
      </c>
      <c r="V11" s="80" t="s">
        <v>226</v>
      </c>
      <c r="W11" s="80" t="s">
        <v>227</v>
      </c>
      <c r="X11" s="81" t="s">
        <v>228</v>
      </c>
      <c r="Y11" s="82" t="s">
        <v>229</v>
      </c>
      <c r="Z11" s="121"/>
      <c r="AA11" s="79" t="s">
        <v>230</v>
      </c>
      <c r="AB11" s="80" t="s">
        <v>231</v>
      </c>
      <c r="AC11" s="81" t="s">
        <v>232</v>
      </c>
      <c r="AD11" s="81" t="s">
        <v>233</v>
      </c>
      <c r="AE11" s="82" t="s">
        <v>234</v>
      </c>
      <c r="AF11" s="107"/>
      <c r="AG11" s="79" t="s">
        <v>235</v>
      </c>
      <c r="AH11" s="80" t="s">
        <v>236</v>
      </c>
      <c r="AI11" s="81" t="s">
        <v>237</v>
      </c>
      <c r="AJ11" s="81" t="s">
        <v>238</v>
      </c>
      <c r="AK11" s="82" t="s">
        <v>239</v>
      </c>
      <c r="AL11" s="107"/>
      <c r="AM11" s="75" t="s">
        <v>225</v>
      </c>
      <c r="AN11" s="76" t="s">
        <v>226</v>
      </c>
      <c r="AO11" s="76" t="s">
        <v>227</v>
      </c>
      <c r="AP11" s="77" t="s">
        <v>228</v>
      </c>
      <c r="AQ11" s="77" t="s">
        <v>229</v>
      </c>
      <c r="AR11" s="121"/>
      <c r="AS11" s="75" t="s">
        <v>230</v>
      </c>
      <c r="AT11" s="76" t="s">
        <v>231</v>
      </c>
      <c r="AU11" s="77" t="s">
        <v>232</v>
      </c>
      <c r="AV11" s="77" t="s">
        <v>233</v>
      </c>
      <c r="AW11" s="77" t="s">
        <v>234</v>
      </c>
      <c r="AX11" s="107"/>
      <c r="AY11" s="79" t="s">
        <v>230</v>
      </c>
      <c r="AZ11" s="80" t="s">
        <v>231</v>
      </c>
      <c r="BA11" s="80" t="s">
        <v>232</v>
      </c>
      <c r="BB11" s="81" t="s">
        <v>233</v>
      </c>
      <c r="BC11" s="81" t="s">
        <v>234</v>
      </c>
      <c r="BD11" s="123"/>
      <c r="BE11" s="75" t="s">
        <v>235</v>
      </c>
      <c r="BF11" s="76" t="s">
        <v>236</v>
      </c>
      <c r="BG11" s="76" t="s">
        <v>237</v>
      </c>
      <c r="BH11" s="77" t="s">
        <v>238</v>
      </c>
      <c r="BI11" s="77" t="s">
        <v>239</v>
      </c>
      <c r="BJ11" s="125"/>
      <c r="BK11" s="75" t="s">
        <v>235</v>
      </c>
      <c r="BL11" s="75" t="s">
        <v>236</v>
      </c>
      <c r="BM11" s="76" t="s">
        <v>237</v>
      </c>
      <c r="BN11" s="77" t="s">
        <v>238</v>
      </c>
      <c r="BO11" s="77" t="s">
        <v>240</v>
      </c>
      <c r="BP11" s="77" t="s">
        <v>241</v>
      </c>
      <c r="BQ11" s="126"/>
      <c r="BR11" s="79" t="s">
        <v>225</v>
      </c>
      <c r="BS11" s="80" t="s">
        <v>226</v>
      </c>
      <c r="BT11" s="80" t="s">
        <v>227</v>
      </c>
      <c r="BU11" s="80" t="s">
        <v>228</v>
      </c>
      <c r="BV11" s="80" t="s">
        <v>229</v>
      </c>
      <c r="BW11" s="82" t="s">
        <v>242</v>
      </c>
    </row>
    <row r="12" spans="1:76" s="74" customFormat="1" ht="15">
      <c r="A12" s="83">
        <v>1</v>
      </c>
      <c r="B12" s="84"/>
      <c r="C12" s="84"/>
      <c r="D12" s="85"/>
      <c r="E12" s="84"/>
      <c r="F12" s="84"/>
      <c r="G12" s="85"/>
      <c r="H12" s="84"/>
      <c r="I12" s="84"/>
      <c r="J12" s="85"/>
      <c r="K12" s="84"/>
      <c r="L12" s="84" t="s">
        <v>243</v>
      </c>
      <c r="M12" s="85" t="s">
        <v>243</v>
      </c>
      <c r="N12" s="84"/>
      <c r="O12" s="84"/>
      <c r="P12" s="85"/>
      <c r="Q12" s="84"/>
      <c r="R12" s="84"/>
      <c r="S12" s="85"/>
      <c r="T12" s="84"/>
      <c r="U12" s="84"/>
      <c r="V12" s="85"/>
      <c r="W12" s="84"/>
      <c r="X12" s="84"/>
      <c r="Y12" s="85" t="s">
        <v>17</v>
      </c>
      <c r="Z12" s="84" t="s">
        <v>17</v>
      </c>
      <c r="AA12" s="84" t="s">
        <v>17</v>
      </c>
      <c r="AB12" s="85"/>
      <c r="AC12" s="84"/>
      <c r="AD12" s="84"/>
      <c r="AE12" s="85"/>
      <c r="AF12" s="84"/>
      <c r="AG12" s="84"/>
      <c r="AH12" s="85"/>
      <c r="AI12" s="84"/>
      <c r="AJ12" s="84"/>
      <c r="AK12" s="85"/>
      <c r="AL12" s="84"/>
      <c r="AM12" s="84"/>
      <c r="AN12" s="85"/>
      <c r="AO12" s="84"/>
      <c r="AP12" s="84"/>
      <c r="AQ12" s="85"/>
      <c r="AR12" s="84"/>
      <c r="AS12" s="84"/>
      <c r="AT12" s="85"/>
      <c r="AU12" s="84"/>
      <c r="AV12" s="84"/>
      <c r="AW12" s="85"/>
      <c r="AX12" s="84"/>
      <c r="AY12" s="84"/>
      <c r="AZ12" s="85"/>
      <c r="BA12" s="84" t="s">
        <v>243</v>
      </c>
      <c r="BB12" s="84" t="s">
        <v>243</v>
      </c>
      <c r="BC12" s="85" t="s">
        <v>243</v>
      </c>
      <c r="BD12" s="84" t="s">
        <v>243</v>
      </c>
      <c r="BE12" s="84"/>
      <c r="BF12" s="85"/>
      <c r="BG12" s="84"/>
      <c r="BH12" s="84"/>
      <c r="BI12" s="85"/>
      <c r="BJ12" s="84" t="s">
        <v>244</v>
      </c>
      <c r="BK12" s="84" t="s">
        <v>244</v>
      </c>
      <c r="BL12" s="85" t="s">
        <v>244</v>
      </c>
      <c r="BM12" s="84" t="s">
        <v>244</v>
      </c>
      <c r="BN12" s="84" t="s">
        <v>244</v>
      </c>
      <c r="BO12" s="85" t="s">
        <v>244</v>
      </c>
      <c r="BP12" s="84" t="s">
        <v>244</v>
      </c>
      <c r="BQ12" s="84" t="s">
        <v>244</v>
      </c>
      <c r="BR12" s="85" t="s">
        <v>244</v>
      </c>
      <c r="BS12" s="84" t="s">
        <v>244</v>
      </c>
      <c r="BT12" s="84" t="s">
        <v>244</v>
      </c>
      <c r="BU12" s="85" t="s">
        <v>244</v>
      </c>
      <c r="BV12" s="84" t="s">
        <v>244</v>
      </c>
      <c r="BW12" s="84" t="s">
        <v>244</v>
      </c>
      <c r="BX12" s="86"/>
    </row>
    <row r="13" spans="1:76" s="74" customFormat="1" ht="15">
      <c r="A13" s="83">
        <v>2</v>
      </c>
      <c r="B13" s="84"/>
      <c r="C13" s="84"/>
      <c r="D13" s="85"/>
      <c r="E13" s="84"/>
      <c r="F13" s="84"/>
      <c r="G13" s="85"/>
      <c r="H13" s="84"/>
      <c r="I13" s="84"/>
      <c r="J13" s="85"/>
      <c r="K13" s="84"/>
      <c r="L13" s="84" t="s">
        <v>243</v>
      </c>
      <c r="M13" s="85" t="s">
        <v>243</v>
      </c>
      <c r="N13" s="84" t="s">
        <v>243</v>
      </c>
      <c r="O13" s="84"/>
      <c r="P13" s="85"/>
      <c r="Q13" s="84"/>
      <c r="R13" s="84"/>
      <c r="S13" s="85"/>
      <c r="T13" s="84"/>
      <c r="U13" s="84"/>
      <c r="V13" s="85"/>
      <c r="W13" s="84"/>
      <c r="X13" s="84"/>
      <c r="Y13" s="85" t="s">
        <v>17</v>
      </c>
      <c r="Z13" s="84" t="s">
        <v>17</v>
      </c>
      <c r="AA13" s="84" t="s">
        <v>17</v>
      </c>
      <c r="AB13" s="85"/>
      <c r="AC13" s="84"/>
      <c r="AD13" s="84"/>
      <c r="AE13" s="85"/>
      <c r="AF13" s="84"/>
      <c r="AG13" s="84"/>
      <c r="AH13" s="85"/>
      <c r="AI13" s="84"/>
      <c r="AJ13" s="84"/>
      <c r="AK13" s="85"/>
      <c r="AL13" s="84"/>
      <c r="AM13" s="84"/>
      <c r="AN13" s="85"/>
      <c r="AO13" s="84"/>
      <c r="AP13" s="84"/>
      <c r="AQ13" s="85"/>
      <c r="AR13" s="84"/>
      <c r="AS13" s="84" t="s">
        <v>245</v>
      </c>
      <c r="AT13" s="85" t="s">
        <v>245</v>
      </c>
      <c r="AU13" s="84"/>
      <c r="AV13" s="84"/>
      <c r="AW13" s="85"/>
      <c r="AX13" s="84"/>
      <c r="AY13" s="84"/>
      <c r="AZ13" s="85"/>
      <c r="BA13" s="84" t="s">
        <v>243</v>
      </c>
      <c r="BB13" s="84" t="s">
        <v>243</v>
      </c>
      <c r="BC13" s="85" t="s">
        <v>243</v>
      </c>
      <c r="BD13" s="84"/>
      <c r="BE13" s="84"/>
      <c r="BF13" s="85"/>
      <c r="BG13" s="84"/>
      <c r="BH13" s="84"/>
      <c r="BI13" s="85"/>
      <c r="BJ13" s="84" t="s">
        <v>244</v>
      </c>
      <c r="BK13" s="84" t="s">
        <v>244</v>
      </c>
      <c r="BL13" s="85" t="s">
        <v>244</v>
      </c>
      <c r="BM13" s="84" t="s">
        <v>244</v>
      </c>
      <c r="BN13" s="84" t="s">
        <v>244</v>
      </c>
      <c r="BO13" s="85" t="s">
        <v>244</v>
      </c>
      <c r="BP13" s="84" t="s">
        <v>244</v>
      </c>
      <c r="BQ13" s="84" t="s">
        <v>244</v>
      </c>
      <c r="BR13" s="85" t="s">
        <v>244</v>
      </c>
      <c r="BS13" s="84" t="s">
        <v>244</v>
      </c>
      <c r="BT13" s="84" t="s">
        <v>244</v>
      </c>
      <c r="BU13" s="85" t="s">
        <v>244</v>
      </c>
      <c r="BV13" s="84" t="s">
        <v>244</v>
      </c>
      <c r="BW13" s="84" t="s">
        <v>244</v>
      </c>
      <c r="BX13" s="86"/>
    </row>
    <row r="14" spans="1:76" s="74" customFormat="1" ht="15">
      <c r="A14" s="83">
        <v>3</v>
      </c>
      <c r="B14" s="84"/>
      <c r="C14" s="84"/>
      <c r="D14" s="85"/>
      <c r="E14" s="84"/>
      <c r="F14" s="84"/>
      <c r="G14" s="85"/>
      <c r="H14" s="84"/>
      <c r="I14" s="84"/>
      <c r="J14" s="85"/>
      <c r="K14" s="84"/>
      <c r="L14" s="84"/>
      <c r="M14" s="85"/>
      <c r="N14" s="84"/>
      <c r="O14" s="84"/>
      <c r="P14" s="85"/>
      <c r="Q14" s="84"/>
      <c r="R14" s="84"/>
      <c r="S14" s="85"/>
      <c r="T14" s="84"/>
      <c r="U14" s="84" t="s">
        <v>243</v>
      </c>
      <c r="V14" s="85" t="s">
        <v>243</v>
      </c>
      <c r="W14" s="84" t="s">
        <v>243</v>
      </c>
      <c r="X14" s="84" t="s">
        <v>243</v>
      </c>
      <c r="Y14" s="85" t="s">
        <v>17</v>
      </c>
      <c r="Z14" s="84" t="s">
        <v>17</v>
      </c>
      <c r="AA14" s="84" t="s">
        <v>17</v>
      </c>
      <c r="AB14" s="85"/>
      <c r="AC14" s="84"/>
      <c r="AD14" s="84"/>
      <c r="AE14" s="85"/>
      <c r="AF14" s="84"/>
      <c r="AG14" s="84"/>
      <c r="AH14" s="85"/>
      <c r="AI14" s="84"/>
      <c r="AJ14" s="84"/>
      <c r="AK14" s="85"/>
      <c r="AL14" s="84"/>
      <c r="AM14" s="84"/>
      <c r="AN14" s="85"/>
      <c r="AO14" s="84"/>
      <c r="AP14" s="84"/>
      <c r="AQ14" s="85"/>
      <c r="AR14" s="84"/>
      <c r="AS14" s="84"/>
      <c r="AT14" s="85"/>
      <c r="AU14" s="84"/>
      <c r="AV14" s="84"/>
      <c r="AW14" s="85"/>
      <c r="AX14" s="84"/>
      <c r="AY14" s="84"/>
      <c r="AZ14" s="85"/>
      <c r="BA14" s="84"/>
      <c r="BB14" s="84"/>
      <c r="BC14" s="85"/>
      <c r="BD14" s="84"/>
      <c r="BE14" s="84" t="s">
        <v>243</v>
      </c>
      <c r="BF14" s="85" t="s">
        <v>243</v>
      </c>
      <c r="BG14" s="84" t="s">
        <v>243</v>
      </c>
      <c r="BH14" s="84" t="s">
        <v>243</v>
      </c>
      <c r="BI14" s="85"/>
      <c r="BJ14" s="84" t="s">
        <v>244</v>
      </c>
      <c r="BK14" s="84" t="s">
        <v>244</v>
      </c>
      <c r="BL14" s="85" t="s">
        <v>244</v>
      </c>
      <c r="BM14" s="84" t="s">
        <v>244</v>
      </c>
      <c r="BN14" s="84" t="s">
        <v>244</v>
      </c>
      <c r="BO14" s="85" t="s">
        <v>244</v>
      </c>
      <c r="BP14" s="84" t="s">
        <v>244</v>
      </c>
      <c r="BQ14" s="84" t="s">
        <v>244</v>
      </c>
      <c r="BR14" s="85" t="s">
        <v>244</v>
      </c>
      <c r="BS14" s="84" t="s">
        <v>244</v>
      </c>
      <c r="BT14" s="84" t="s">
        <v>244</v>
      </c>
      <c r="BU14" s="85" t="s">
        <v>244</v>
      </c>
      <c r="BV14" s="84" t="s">
        <v>244</v>
      </c>
      <c r="BW14" s="84" t="s">
        <v>244</v>
      </c>
      <c r="BX14" s="86"/>
    </row>
    <row r="15" spans="1:76" s="74" customFormat="1" ht="15.75" thickBot="1">
      <c r="A15" s="83">
        <v>4</v>
      </c>
      <c r="B15" s="84"/>
      <c r="C15" s="84"/>
      <c r="D15" s="85"/>
      <c r="E15" s="84"/>
      <c r="F15" s="84"/>
      <c r="G15" s="85"/>
      <c r="H15" s="84"/>
      <c r="I15" s="84"/>
      <c r="J15" s="85"/>
      <c r="K15" s="84"/>
      <c r="L15" s="84"/>
      <c r="M15" s="85"/>
      <c r="N15" s="84"/>
      <c r="O15" s="84"/>
      <c r="P15" s="85"/>
      <c r="Q15" s="84"/>
      <c r="R15" s="84"/>
      <c r="S15" s="85"/>
      <c r="T15" s="84"/>
      <c r="U15" s="84" t="s">
        <v>243</v>
      </c>
      <c r="V15" s="85" t="s">
        <v>243</v>
      </c>
      <c r="W15" s="84" t="s">
        <v>243</v>
      </c>
      <c r="X15" s="84" t="s">
        <v>243</v>
      </c>
      <c r="Y15" s="85" t="s">
        <v>17</v>
      </c>
      <c r="Z15" s="84" t="s">
        <v>17</v>
      </c>
      <c r="AA15" s="84" t="s">
        <v>17</v>
      </c>
      <c r="AB15" s="85"/>
      <c r="AC15" s="84"/>
      <c r="AD15" s="84"/>
      <c r="AE15" s="85"/>
      <c r="AF15" s="84"/>
      <c r="AG15" s="84"/>
      <c r="AH15" s="85"/>
      <c r="AI15" s="84"/>
      <c r="AJ15" s="84"/>
      <c r="AK15" s="85"/>
      <c r="AL15" s="84"/>
      <c r="AM15" s="84"/>
      <c r="AN15" s="85"/>
      <c r="AO15" s="84"/>
      <c r="AP15" s="84" t="s">
        <v>246</v>
      </c>
      <c r="AQ15" s="85" t="s">
        <v>246</v>
      </c>
      <c r="AR15" s="84" t="s">
        <v>246</v>
      </c>
      <c r="AS15" s="84" t="s">
        <v>246</v>
      </c>
      <c r="AT15" s="85" t="s">
        <v>246</v>
      </c>
      <c r="AU15" s="84" t="s">
        <v>246</v>
      </c>
      <c r="AV15" s="84"/>
      <c r="AW15" s="85"/>
      <c r="AX15" s="84"/>
      <c r="AY15" s="84"/>
      <c r="AZ15" s="85"/>
      <c r="BA15" s="84"/>
      <c r="BB15" s="84"/>
      <c r="BC15" s="85" t="s">
        <v>243</v>
      </c>
      <c r="BD15" s="84" t="s">
        <v>243</v>
      </c>
      <c r="BE15" s="84" t="s">
        <v>243</v>
      </c>
      <c r="BF15" s="85" t="s">
        <v>243</v>
      </c>
      <c r="BG15" s="84" t="s">
        <v>52</v>
      </c>
      <c r="BH15" s="84" t="s">
        <v>52</v>
      </c>
      <c r="BI15" s="84" t="s">
        <v>52</v>
      </c>
      <c r="BJ15" s="84"/>
      <c r="BK15" s="84"/>
      <c r="BL15" s="85"/>
      <c r="BM15" s="84"/>
      <c r="BN15" s="84"/>
      <c r="BO15" s="85"/>
      <c r="BP15" s="84"/>
      <c r="BQ15" s="84"/>
      <c r="BR15" s="85"/>
      <c r="BS15" s="84"/>
      <c r="BT15" s="84"/>
      <c r="BU15" s="85"/>
      <c r="BV15" s="84"/>
      <c r="BW15" s="84"/>
      <c r="BX15" s="86"/>
    </row>
    <row r="16" spans="1:61" ht="13.5" customHeight="1" thickBot="1">
      <c r="A16" s="127" t="s">
        <v>15</v>
      </c>
      <c r="B16" s="127"/>
      <c r="C16" s="127"/>
      <c r="D16" s="87"/>
      <c r="E16" s="87"/>
      <c r="F16" s="87"/>
      <c r="G16" s="88"/>
      <c r="H16" s="87" t="s">
        <v>247</v>
      </c>
      <c r="N16" s="90" t="s">
        <v>248</v>
      </c>
      <c r="O16" s="128" t="s">
        <v>249</v>
      </c>
      <c r="P16" s="129"/>
      <c r="Q16" s="129"/>
      <c r="R16" s="129"/>
      <c r="T16" s="91" t="s">
        <v>243</v>
      </c>
      <c r="U16" s="130" t="s">
        <v>250</v>
      </c>
      <c r="V16" s="129"/>
      <c r="W16" s="129"/>
      <c r="X16" s="129"/>
      <c r="Y16" s="129"/>
      <c r="Z16" s="129"/>
      <c r="AA16" s="129"/>
      <c r="AB16" s="92" t="s">
        <v>18</v>
      </c>
      <c r="AC16" s="131" t="s">
        <v>53</v>
      </c>
      <c r="AD16" s="132"/>
      <c r="AE16" s="132"/>
      <c r="AF16" s="132"/>
      <c r="AG16" s="132"/>
      <c r="AK16" s="92" t="s">
        <v>17</v>
      </c>
      <c r="AL16" s="93"/>
      <c r="AM16" s="94" t="s">
        <v>54</v>
      </c>
      <c r="AN16" s="93"/>
      <c r="AO16" s="93"/>
      <c r="AP16" s="93"/>
      <c r="AQ16" s="93"/>
      <c r="AR16" s="95" t="s">
        <v>251</v>
      </c>
      <c r="AS16" s="87" t="s">
        <v>252</v>
      </c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92" t="s">
        <v>52</v>
      </c>
      <c r="BE16" s="93"/>
      <c r="BF16" s="94" t="s">
        <v>55</v>
      </c>
      <c r="BG16" s="93"/>
      <c r="BH16" s="93"/>
      <c r="BI16" s="93"/>
    </row>
    <row r="17" spans="2:75" s="71" customFormat="1" ht="12.75" thickBot="1">
      <c r="B17" s="71" t="s">
        <v>253</v>
      </c>
      <c r="AB17" s="108" t="s">
        <v>56</v>
      </c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Y17" s="108" t="s">
        <v>57</v>
      </c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</row>
    <row r="18" spans="1:75" s="96" customFormat="1" ht="34.5" customHeight="1" thickBot="1">
      <c r="A18" s="133" t="s">
        <v>2</v>
      </c>
      <c r="B18" s="121" t="s">
        <v>31</v>
      </c>
      <c r="C18" s="138" t="s">
        <v>254</v>
      </c>
      <c r="D18" s="139"/>
      <c r="E18" s="138" t="s">
        <v>255</v>
      </c>
      <c r="F18" s="144"/>
      <c r="G18" s="145"/>
      <c r="H18" s="138" t="s">
        <v>256</v>
      </c>
      <c r="I18" s="145"/>
      <c r="J18" s="138" t="s">
        <v>257</v>
      </c>
      <c r="K18" s="144"/>
      <c r="L18" s="144"/>
      <c r="M18" s="144"/>
      <c r="N18" s="145"/>
      <c r="O18" s="138" t="s">
        <v>258</v>
      </c>
      <c r="P18" s="144"/>
      <c r="Q18" s="144"/>
      <c r="R18" s="144"/>
      <c r="S18" s="145"/>
      <c r="T18" s="152" t="s">
        <v>259</v>
      </c>
      <c r="U18" s="153"/>
      <c r="V18" s="152" t="s">
        <v>32</v>
      </c>
      <c r="W18" s="158"/>
      <c r="X18" s="158"/>
      <c r="Y18" s="153"/>
      <c r="AB18" s="161" t="s">
        <v>30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3"/>
      <c r="AO18" s="164" t="s">
        <v>31</v>
      </c>
      <c r="AP18" s="164"/>
      <c r="AQ18" s="164"/>
      <c r="AR18" s="165" t="s">
        <v>260</v>
      </c>
      <c r="AS18" s="166"/>
      <c r="AT18" s="167" t="s">
        <v>58</v>
      </c>
      <c r="AU18" s="168"/>
      <c r="AV18" s="168"/>
      <c r="AW18" s="169"/>
      <c r="AY18" s="170" t="s">
        <v>59</v>
      </c>
      <c r="AZ18" s="171"/>
      <c r="BA18" s="171"/>
      <c r="BB18" s="171"/>
      <c r="BC18" s="171"/>
      <c r="BD18" s="171"/>
      <c r="BE18" s="171"/>
      <c r="BF18" s="171"/>
      <c r="BG18" s="172"/>
      <c r="BH18" s="170" t="s">
        <v>261</v>
      </c>
      <c r="BI18" s="171"/>
      <c r="BJ18" s="171"/>
      <c r="BK18" s="171"/>
      <c r="BL18" s="171"/>
      <c r="BM18" s="172"/>
      <c r="BN18" s="176" t="s">
        <v>31</v>
      </c>
      <c r="BO18" s="164"/>
      <c r="BP18" s="164"/>
      <c r="BQ18" s="177"/>
      <c r="BR18" s="165" t="s">
        <v>260</v>
      </c>
      <c r="BS18" s="178"/>
      <c r="BT18" s="178"/>
      <c r="BU18" s="166"/>
      <c r="BV18" s="167" t="s">
        <v>58</v>
      </c>
      <c r="BW18" s="169"/>
    </row>
    <row r="19" spans="1:75" s="96" customFormat="1" ht="15.75" customHeight="1" thickBot="1">
      <c r="A19" s="134"/>
      <c r="B19" s="136"/>
      <c r="C19" s="140"/>
      <c r="D19" s="141"/>
      <c r="E19" s="146"/>
      <c r="F19" s="147"/>
      <c r="G19" s="148"/>
      <c r="H19" s="146"/>
      <c r="I19" s="148"/>
      <c r="J19" s="146"/>
      <c r="K19" s="147"/>
      <c r="L19" s="147"/>
      <c r="M19" s="147"/>
      <c r="N19" s="148"/>
      <c r="O19" s="146"/>
      <c r="P19" s="147"/>
      <c r="Q19" s="147"/>
      <c r="R19" s="147"/>
      <c r="S19" s="148"/>
      <c r="T19" s="154"/>
      <c r="U19" s="155"/>
      <c r="V19" s="154"/>
      <c r="W19" s="159"/>
      <c r="X19" s="159"/>
      <c r="Y19" s="155"/>
      <c r="AB19" s="179" t="s">
        <v>16</v>
      </c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1"/>
      <c r="AY19" s="182" t="s">
        <v>60</v>
      </c>
      <c r="AZ19" s="183"/>
      <c r="BA19" s="183"/>
      <c r="BB19" s="183"/>
      <c r="BC19" s="183"/>
      <c r="BD19" s="183"/>
      <c r="BE19" s="183"/>
      <c r="BF19" s="183"/>
      <c r="BG19" s="184"/>
      <c r="BH19" s="182" t="s">
        <v>263</v>
      </c>
      <c r="BI19" s="183"/>
      <c r="BJ19" s="183"/>
      <c r="BK19" s="183"/>
      <c r="BL19" s="183"/>
      <c r="BM19" s="184"/>
      <c r="BN19" s="191">
        <v>8</v>
      </c>
      <c r="BO19" s="192"/>
      <c r="BP19" s="192"/>
      <c r="BQ19" s="193"/>
      <c r="BR19" s="191">
        <v>15</v>
      </c>
      <c r="BS19" s="192"/>
      <c r="BT19" s="192"/>
      <c r="BU19" s="193"/>
      <c r="BV19" s="191">
        <v>3</v>
      </c>
      <c r="BW19" s="193"/>
    </row>
    <row r="20" spans="1:75" s="96" customFormat="1" ht="14.25" customHeight="1" thickBot="1">
      <c r="A20" s="134"/>
      <c r="B20" s="136"/>
      <c r="C20" s="140"/>
      <c r="D20" s="141"/>
      <c r="E20" s="146"/>
      <c r="F20" s="147"/>
      <c r="G20" s="148"/>
      <c r="H20" s="146"/>
      <c r="I20" s="148"/>
      <c r="J20" s="146"/>
      <c r="K20" s="147"/>
      <c r="L20" s="147"/>
      <c r="M20" s="147"/>
      <c r="N20" s="148"/>
      <c r="O20" s="146"/>
      <c r="P20" s="147"/>
      <c r="Q20" s="147"/>
      <c r="R20" s="147"/>
      <c r="S20" s="148"/>
      <c r="T20" s="154"/>
      <c r="U20" s="155"/>
      <c r="V20" s="154"/>
      <c r="W20" s="159"/>
      <c r="X20" s="159"/>
      <c r="Y20" s="155"/>
      <c r="AB20" s="173" t="s">
        <v>262</v>
      </c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5"/>
      <c r="AO20" s="161">
        <v>4</v>
      </c>
      <c r="AP20" s="162"/>
      <c r="AQ20" s="163"/>
      <c r="AR20" s="161">
        <v>10</v>
      </c>
      <c r="AS20" s="163"/>
      <c r="AT20" s="161">
        <v>3</v>
      </c>
      <c r="AU20" s="162"/>
      <c r="AV20" s="162"/>
      <c r="AW20" s="163"/>
      <c r="AY20" s="185"/>
      <c r="AZ20" s="186"/>
      <c r="BA20" s="186"/>
      <c r="BB20" s="186"/>
      <c r="BC20" s="186"/>
      <c r="BD20" s="186"/>
      <c r="BE20" s="186"/>
      <c r="BF20" s="186"/>
      <c r="BG20" s="187"/>
      <c r="BH20" s="185"/>
      <c r="BI20" s="186"/>
      <c r="BJ20" s="186"/>
      <c r="BK20" s="186"/>
      <c r="BL20" s="186"/>
      <c r="BM20" s="187"/>
      <c r="BN20" s="194"/>
      <c r="BO20" s="195"/>
      <c r="BP20" s="195"/>
      <c r="BQ20" s="196"/>
      <c r="BR20" s="194"/>
      <c r="BS20" s="195"/>
      <c r="BT20" s="195"/>
      <c r="BU20" s="196"/>
      <c r="BV20" s="194"/>
      <c r="BW20" s="196"/>
    </row>
    <row r="21" spans="1:75" s="97" customFormat="1" ht="15.75" customHeight="1" thickBot="1">
      <c r="A21" s="135"/>
      <c r="B21" s="137"/>
      <c r="C21" s="142"/>
      <c r="D21" s="143"/>
      <c r="E21" s="149"/>
      <c r="F21" s="150"/>
      <c r="G21" s="151"/>
      <c r="H21" s="149"/>
      <c r="I21" s="151"/>
      <c r="J21" s="149"/>
      <c r="K21" s="150"/>
      <c r="L21" s="150"/>
      <c r="M21" s="150"/>
      <c r="N21" s="151"/>
      <c r="O21" s="149"/>
      <c r="P21" s="150"/>
      <c r="Q21" s="150"/>
      <c r="R21" s="150"/>
      <c r="S21" s="151"/>
      <c r="T21" s="156"/>
      <c r="U21" s="157"/>
      <c r="V21" s="156"/>
      <c r="W21" s="160"/>
      <c r="X21" s="160"/>
      <c r="Y21" s="157"/>
      <c r="AB21" s="200" t="s">
        <v>61</v>
      </c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2"/>
      <c r="AY21" s="185"/>
      <c r="AZ21" s="186"/>
      <c r="BA21" s="186"/>
      <c r="BB21" s="186"/>
      <c r="BC21" s="186"/>
      <c r="BD21" s="186"/>
      <c r="BE21" s="186"/>
      <c r="BF21" s="186"/>
      <c r="BG21" s="187"/>
      <c r="BH21" s="185"/>
      <c r="BI21" s="186"/>
      <c r="BJ21" s="186"/>
      <c r="BK21" s="186"/>
      <c r="BL21" s="186"/>
      <c r="BM21" s="187"/>
      <c r="BN21" s="194"/>
      <c r="BO21" s="195"/>
      <c r="BP21" s="195"/>
      <c r="BQ21" s="196"/>
      <c r="BR21" s="194"/>
      <c r="BS21" s="195"/>
      <c r="BT21" s="195"/>
      <c r="BU21" s="196"/>
      <c r="BV21" s="194"/>
      <c r="BW21" s="196"/>
    </row>
    <row r="22" spans="1:75" s="97" customFormat="1" ht="15.75" customHeight="1" thickBot="1">
      <c r="A22" s="203">
        <v>1</v>
      </c>
      <c r="B22" s="98">
        <v>1</v>
      </c>
      <c r="C22" s="161">
        <v>105</v>
      </c>
      <c r="D22" s="163"/>
      <c r="E22" s="161">
        <v>10</v>
      </c>
      <c r="F22" s="162"/>
      <c r="G22" s="163"/>
      <c r="H22" s="161"/>
      <c r="I22" s="163"/>
      <c r="J22" s="161"/>
      <c r="K22" s="162"/>
      <c r="L22" s="162"/>
      <c r="M22" s="162"/>
      <c r="N22" s="163"/>
      <c r="O22" s="161"/>
      <c r="P22" s="162"/>
      <c r="Q22" s="162"/>
      <c r="R22" s="162"/>
      <c r="S22" s="163"/>
      <c r="T22" s="161">
        <v>15</v>
      </c>
      <c r="U22" s="163"/>
      <c r="V22" s="161">
        <f>SUM(C22:T22)</f>
        <v>130</v>
      </c>
      <c r="W22" s="162"/>
      <c r="X22" s="162"/>
      <c r="Y22" s="163"/>
      <c r="AB22" s="205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7"/>
      <c r="AO22" s="161">
        <v>8</v>
      </c>
      <c r="AP22" s="162"/>
      <c r="AQ22" s="163"/>
      <c r="AR22" s="161">
        <v>30</v>
      </c>
      <c r="AS22" s="163"/>
      <c r="AT22" s="161">
        <v>9</v>
      </c>
      <c r="AU22" s="162"/>
      <c r="AV22" s="162"/>
      <c r="AW22" s="163"/>
      <c r="AY22" s="188"/>
      <c r="AZ22" s="189"/>
      <c r="BA22" s="189"/>
      <c r="BB22" s="189"/>
      <c r="BC22" s="189"/>
      <c r="BD22" s="189"/>
      <c r="BE22" s="189"/>
      <c r="BF22" s="189"/>
      <c r="BG22" s="190"/>
      <c r="BH22" s="188"/>
      <c r="BI22" s="189"/>
      <c r="BJ22" s="189"/>
      <c r="BK22" s="189"/>
      <c r="BL22" s="189"/>
      <c r="BM22" s="190"/>
      <c r="BN22" s="197"/>
      <c r="BO22" s="198"/>
      <c r="BP22" s="198"/>
      <c r="BQ22" s="199"/>
      <c r="BR22" s="197"/>
      <c r="BS22" s="198"/>
      <c r="BT22" s="198"/>
      <c r="BU22" s="199"/>
      <c r="BV22" s="197"/>
      <c r="BW22" s="199"/>
    </row>
    <row r="23" spans="1:25" s="97" customFormat="1" ht="15.75" customHeight="1" thickBot="1">
      <c r="A23" s="204"/>
      <c r="B23" s="98">
        <v>2</v>
      </c>
      <c r="C23" s="161">
        <v>150</v>
      </c>
      <c r="D23" s="163"/>
      <c r="E23" s="161">
        <v>20</v>
      </c>
      <c r="F23" s="162"/>
      <c r="G23" s="163"/>
      <c r="H23" s="161"/>
      <c r="I23" s="163"/>
      <c r="J23" s="161"/>
      <c r="K23" s="162"/>
      <c r="L23" s="162"/>
      <c r="M23" s="162"/>
      <c r="N23" s="163"/>
      <c r="O23" s="161"/>
      <c r="P23" s="162"/>
      <c r="Q23" s="162"/>
      <c r="R23" s="162"/>
      <c r="S23" s="163"/>
      <c r="T23" s="161">
        <v>67</v>
      </c>
      <c r="U23" s="163"/>
      <c r="V23" s="161">
        <f aca="true" t="shared" si="0" ref="V23:V30">SUM(C23:T23)</f>
        <v>237</v>
      </c>
      <c r="W23" s="162"/>
      <c r="X23" s="162"/>
      <c r="Y23" s="163"/>
    </row>
    <row r="24" spans="1:25" s="97" customFormat="1" ht="15.75" customHeight="1" thickBot="1">
      <c r="A24" s="203">
        <v>2</v>
      </c>
      <c r="B24" s="98">
        <v>3</v>
      </c>
      <c r="C24" s="161">
        <v>100</v>
      </c>
      <c r="D24" s="163"/>
      <c r="E24" s="161">
        <v>15</v>
      </c>
      <c r="F24" s="162"/>
      <c r="G24" s="163"/>
      <c r="H24" s="161"/>
      <c r="I24" s="163"/>
      <c r="J24" s="161"/>
      <c r="K24" s="162"/>
      <c r="L24" s="162"/>
      <c r="M24" s="162"/>
      <c r="N24" s="163"/>
      <c r="O24" s="161"/>
      <c r="P24" s="162"/>
      <c r="Q24" s="162"/>
      <c r="R24" s="162"/>
      <c r="S24" s="163"/>
      <c r="T24" s="161">
        <v>15</v>
      </c>
      <c r="U24" s="163"/>
      <c r="V24" s="161">
        <f t="shared" si="0"/>
        <v>130</v>
      </c>
      <c r="W24" s="162"/>
      <c r="X24" s="162"/>
      <c r="Y24" s="163"/>
    </row>
    <row r="25" spans="1:25" s="97" customFormat="1" ht="15.75" customHeight="1" thickBot="1">
      <c r="A25" s="204"/>
      <c r="B25" s="98">
        <v>4</v>
      </c>
      <c r="C25" s="161">
        <v>145</v>
      </c>
      <c r="D25" s="163"/>
      <c r="E25" s="161">
        <v>15</v>
      </c>
      <c r="F25" s="162"/>
      <c r="G25" s="163"/>
      <c r="H25" s="161">
        <v>10</v>
      </c>
      <c r="I25" s="163"/>
      <c r="J25" s="161"/>
      <c r="K25" s="162"/>
      <c r="L25" s="162"/>
      <c r="M25" s="162"/>
      <c r="N25" s="163"/>
      <c r="O25" s="161"/>
      <c r="P25" s="162"/>
      <c r="Q25" s="162"/>
      <c r="R25" s="162"/>
      <c r="S25" s="163"/>
      <c r="T25" s="161">
        <v>67</v>
      </c>
      <c r="U25" s="163"/>
      <c r="V25" s="161">
        <f t="shared" si="0"/>
        <v>237</v>
      </c>
      <c r="W25" s="162"/>
      <c r="X25" s="162"/>
      <c r="Y25" s="163"/>
    </row>
    <row r="26" spans="1:25" s="97" customFormat="1" ht="15.75" customHeight="1" thickBot="1">
      <c r="A26" s="203">
        <v>3</v>
      </c>
      <c r="B26" s="98">
        <v>5</v>
      </c>
      <c r="C26" s="161">
        <v>95</v>
      </c>
      <c r="D26" s="163"/>
      <c r="E26" s="161">
        <v>20</v>
      </c>
      <c r="F26" s="162"/>
      <c r="G26" s="163"/>
      <c r="H26" s="161"/>
      <c r="I26" s="163"/>
      <c r="J26" s="161"/>
      <c r="K26" s="162"/>
      <c r="L26" s="162"/>
      <c r="M26" s="162"/>
      <c r="N26" s="163"/>
      <c r="O26" s="161"/>
      <c r="P26" s="162"/>
      <c r="Q26" s="162"/>
      <c r="R26" s="162"/>
      <c r="S26" s="163"/>
      <c r="T26" s="161">
        <v>15</v>
      </c>
      <c r="U26" s="163"/>
      <c r="V26" s="161">
        <f t="shared" si="0"/>
        <v>130</v>
      </c>
      <c r="W26" s="162"/>
      <c r="X26" s="162"/>
      <c r="Y26" s="163"/>
    </row>
    <row r="27" spans="1:25" s="97" customFormat="1" ht="15.75" customHeight="1" thickBot="1">
      <c r="A27" s="204"/>
      <c r="B27" s="98">
        <v>6</v>
      </c>
      <c r="C27" s="161">
        <v>150</v>
      </c>
      <c r="D27" s="163"/>
      <c r="E27" s="161">
        <v>20</v>
      </c>
      <c r="F27" s="162"/>
      <c r="G27" s="163"/>
      <c r="H27" s="161"/>
      <c r="I27" s="163"/>
      <c r="J27" s="161"/>
      <c r="K27" s="162"/>
      <c r="L27" s="162"/>
      <c r="M27" s="162"/>
      <c r="N27" s="163"/>
      <c r="O27" s="161"/>
      <c r="P27" s="162"/>
      <c r="Q27" s="162"/>
      <c r="R27" s="162"/>
      <c r="S27" s="163"/>
      <c r="T27" s="161">
        <v>67</v>
      </c>
      <c r="U27" s="163"/>
      <c r="V27" s="161">
        <f t="shared" si="0"/>
        <v>237</v>
      </c>
      <c r="W27" s="162"/>
      <c r="X27" s="162"/>
      <c r="Y27" s="163"/>
    </row>
    <row r="28" spans="1:25" s="97" customFormat="1" ht="15.75" customHeight="1" thickBot="1">
      <c r="A28" s="203">
        <v>4</v>
      </c>
      <c r="B28" s="98">
        <v>7</v>
      </c>
      <c r="C28" s="161">
        <v>95</v>
      </c>
      <c r="D28" s="163"/>
      <c r="E28" s="161">
        <v>20</v>
      </c>
      <c r="F28" s="162"/>
      <c r="G28" s="163"/>
      <c r="H28" s="161"/>
      <c r="I28" s="163"/>
      <c r="J28" s="161"/>
      <c r="K28" s="162"/>
      <c r="L28" s="162"/>
      <c r="M28" s="162"/>
      <c r="N28" s="163"/>
      <c r="O28" s="161"/>
      <c r="P28" s="162"/>
      <c r="Q28" s="162"/>
      <c r="R28" s="162"/>
      <c r="S28" s="163"/>
      <c r="T28" s="161">
        <v>15</v>
      </c>
      <c r="U28" s="163"/>
      <c r="V28" s="161">
        <f t="shared" si="0"/>
        <v>130</v>
      </c>
      <c r="W28" s="162"/>
      <c r="X28" s="162"/>
      <c r="Y28" s="163"/>
    </row>
    <row r="29" spans="1:25" s="97" customFormat="1" ht="15.75" customHeight="1" thickBot="1">
      <c r="A29" s="204"/>
      <c r="B29" s="98">
        <v>8</v>
      </c>
      <c r="C29" s="161">
        <v>105</v>
      </c>
      <c r="D29" s="163"/>
      <c r="E29" s="161">
        <v>20</v>
      </c>
      <c r="F29" s="162"/>
      <c r="G29" s="163"/>
      <c r="H29" s="161">
        <v>30</v>
      </c>
      <c r="I29" s="163"/>
      <c r="J29" s="161">
        <v>15</v>
      </c>
      <c r="K29" s="162"/>
      <c r="L29" s="162"/>
      <c r="M29" s="162"/>
      <c r="N29" s="162"/>
      <c r="O29" s="162"/>
      <c r="P29" s="162"/>
      <c r="Q29" s="162"/>
      <c r="R29" s="162"/>
      <c r="S29" s="163"/>
      <c r="T29" s="161"/>
      <c r="U29" s="163"/>
      <c r="V29" s="161">
        <f t="shared" si="0"/>
        <v>170</v>
      </c>
      <c r="W29" s="162"/>
      <c r="X29" s="162"/>
      <c r="Y29" s="163"/>
    </row>
    <row r="30" spans="1:25" s="97" customFormat="1" ht="15.75" customHeight="1" thickBot="1">
      <c r="A30" s="208" t="s">
        <v>32</v>
      </c>
      <c r="B30" s="209"/>
      <c r="C30" s="161">
        <f>C22+C23+C24+C25+C26+C27+C28+C29</f>
        <v>945</v>
      </c>
      <c r="D30" s="163"/>
      <c r="E30" s="99"/>
      <c r="F30" s="162">
        <f>E22+E23+E24+E25+E26+E27+E28+E29</f>
        <v>140</v>
      </c>
      <c r="G30" s="163"/>
      <c r="H30" s="161">
        <f>H22+H23+H24+H25+H26+H27+H28+H29</f>
        <v>40</v>
      </c>
      <c r="I30" s="163"/>
      <c r="J30" s="161">
        <v>15</v>
      </c>
      <c r="K30" s="162"/>
      <c r="L30" s="162"/>
      <c r="M30" s="162"/>
      <c r="N30" s="162"/>
      <c r="O30" s="162"/>
      <c r="P30" s="162"/>
      <c r="Q30" s="162"/>
      <c r="R30" s="162"/>
      <c r="S30" s="163"/>
      <c r="T30" s="161">
        <f>T22+T23+T24+T25+T26+T27+T28+T29</f>
        <v>261</v>
      </c>
      <c r="U30" s="163"/>
      <c r="V30" s="161">
        <f t="shared" si="0"/>
        <v>1401</v>
      </c>
      <c r="W30" s="162"/>
      <c r="X30" s="162"/>
      <c r="Y30" s="163"/>
    </row>
  </sheetData>
  <sheetProtection/>
  <mergeCells count="139">
    <mergeCell ref="V30:W30"/>
    <mergeCell ref="X30:Y30"/>
    <mergeCell ref="A30:B30"/>
    <mergeCell ref="C30:D30"/>
    <mergeCell ref="F30:G30"/>
    <mergeCell ref="H30:I30"/>
    <mergeCell ref="J30:S30"/>
    <mergeCell ref="T30:U30"/>
    <mergeCell ref="T28:U28"/>
    <mergeCell ref="V28:Y28"/>
    <mergeCell ref="C29:D29"/>
    <mergeCell ref="E29:G29"/>
    <mergeCell ref="H29:I29"/>
    <mergeCell ref="J29:S29"/>
    <mergeCell ref="T29:U29"/>
    <mergeCell ref="V29:Y29"/>
    <mergeCell ref="A28:A29"/>
    <mergeCell ref="C28:D28"/>
    <mergeCell ref="E28:G28"/>
    <mergeCell ref="H28:I28"/>
    <mergeCell ref="J28:N28"/>
    <mergeCell ref="O28:S28"/>
    <mergeCell ref="T26:U26"/>
    <mergeCell ref="V26:Y26"/>
    <mergeCell ref="C27:D27"/>
    <mergeCell ref="E27:G27"/>
    <mergeCell ref="H27:I27"/>
    <mergeCell ref="J27:N27"/>
    <mergeCell ref="O27:S27"/>
    <mergeCell ref="T27:U27"/>
    <mergeCell ref="V27:Y27"/>
    <mergeCell ref="A26:A27"/>
    <mergeCell ref="C26:D26"/>
    <mergeCell ref="E26:G26"/>
    <mergeCell ref="H26:I26"/>
    <mergeCell ref="J26:N26"/>
    <mergeCell ref="O26:S26"/>
    <mergeCell ref="T24:U24"/>
    <mergeCell ref="V24:Y24"/>
    <mergeCell ref="C25:D25"/>
    <mergeCell ref="E25:G25"/>
    <mergeCell ref="H25:I25"/>
    <mergeCell ref="J25:N25"/>
    <mergeCell ref="O25:S25"/>
    <mergeCell ref="T25:U25"/>
    <mergeCell ref="V25:Y25"/>
    <mergeCell ref="A24:A25"/>
    <mergeCell ref="C24:D24"/>
    <mergeCell ref="E24:G24"/>
    <mergeCell ref="H24:I24"/>
    <mergeCell ref="J24:N24"/>
    <mergeCell ref="O24:S24"/>
    <mergeCell ref="AO22:AQ22"/>
    <mergeCell ref="AR22:AS22"/>
    <mergeCell ref="AT22:AW22"/>
    <mergeCell ref="C23:D23"/>
    <mergeCell ref="E23:G23"/>
    <mergeCell ref="H23:I23"/>
    <mergeCell ref="J23:N23"/>
    <mergeCell ref="O23:S23"/>
    <mergeCell ref="T23:U23"/>
    <mergeCell ref="V23:Y23"/>
    <mergeCell ref="AB21:AW21"/>
    <mergeCell ref="A22:A23"/>
    <mergeCell ref="C22:D22"/>
    <mergeCell ref="E22:G22"/>
    <mergeCell ref="H22:I22"/>
    <mergeCell ref="J22:N22"/>
    <mergeCell ref="O22:S22"/>
    <mergeCell ref="T22:U22"/>
    <mergeCell ref="V22:Y22"/>
    <mergeCell ref="AB22:AN22"/>
    <mergeCell ref="BH18:BM18"/>
    <mergeCell ref="BN18:BQ18"/>
    <mergeCell ref="BR18:BU18"/>
    <mergeCell ref="BV18:BW18"/>
    <mergeCell ref="AB19:AW19"/>
    <mergeCell ref="AY19:BG22"/>
    <mergeCell ref="BH19:BM22"/>
    <mergeCell ref="BN19:BQ22"/>
    <mergeCell ref="BR19:BU22"/>
    <mergeCell ref="BV19:BW22"/>
    <mergeCell ref="V18:Y21"/>
    <mergeCell ref="AB18:AN18"/>
    <mergeCell ref="AO18:AQ18"/>
    <mergeCell ref="AR18:AS18"/>
    <mergeCell ref="AT18:AW18"/>
    <mergeCell ref="AY18:BG18"/>
    <mergeCell ref="AB20:AN20"/>
    <mergeCell ref="AO20:AQ20"/>
    <mergeCell ref="AR20:AS20"/>
    <mergeCell ref="AT20:AW20"/>
    <mergeCell ref="AB17:AW17"/>
    <mergeCell ref="AY17:BW17"/>
    <mergeCell ref="A18:A21"/>
    <mergeCell ref="B18:B21"/>
    <mergeCell ref="C18:D21"/>
    <mergeCell ref="E18:G21"/>
    <mergeCell ref="H18:I21"/>
    <mergeCell ref="J18:N21"/>
    <mergeCell ref="O18:S21"/>
    <mergeCell ref="T18:U21"/>
    <mergeCell ref="BE10:BI10"/>
    <mergeCell ref="BJ10:BJ11"/>
    <mergeCell ref="BK10:BP10"/>
    <mergeCell ref="BQ10:BQ11"/>
    <mergeCell ref="BR10:BW10"/>
    <mergeCell ref="A16:C16"/>
    <mergeCell ref="O16:R16"/>
    <mergeCell ref="U16:AA16"/>
    <mergeCell ref="AC16:AG16"/>
    <mergeCell ref="AM10:AQ10"/>
    <mergeCell ref="AY10:BC10"/>
    <mergeCell ref="BD10:BD11"/>
    <mergeCell ref="U10:Y10"/>
    <mergeCell ref="Z10:Z11"/>
    <mergeCell ref="AA10:AE10"/>
    <mergeCell ref="AF10:AF11"/>
    <mergeCell ref="AG10:AK10"/>
    <mergeCell ref="U8:AX8"/>
    <mergeCell ref="U9:AX9"/>
    <mergeCell ref="A10:A11"/>
    <mergeCell ref="B10:G10"/>
    <mergeCell ref="H10:M10"/>
    <mergeCell ref="N10:N11"/>
    <mergeCell ref="O10:S10"/>
    <mergeCell ref="AR10:AR11"/>
    <mergeCell ref="AS10:AW10"/>
    <mergeCell ref="AX10:AX11"/>
    <mergeCell ref="T10:T11"/>
    <mergeCell ref="U1:AX1"/>
    <mergeCell ref="N2:AY2"/>
    <mergeCell ref="B3:O3"/>
    <mergeCell ref="U3:AX3"/>
    <mergeCell ref="U4:AX4"/>
    <mergeCell ref="U5:AX5"/>
    <mergeCell ref="AL10:AL11"/>
    <mergeCell ref="U6:AX6"/>
    <mergeCell ref="U7:AX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04"/>
  <sheetViews>
    <sheetView tabSelected="1" view="pageBreakPreview" zoomScale="85" zoomScaleNormal="70" zoomScaleSheetLayoutView="85" workbookViewId="0" topLeftCell="A78">
      <selection activeCell="B88" sqref="B88"/>
    </sheetView>
  </sheetViews>
  <sheetFormatPr defaultColWidth="9.00390625" defaultRowHeight="12.75"/>
  <cols>
    <col min="1" max="1" width="12.75390625" style="5" customWidth="1"/>
    <col min="2" max="2" width="42.75390625" style="6" customWidth="1"/>
    <col min="3" max="3" width="11.00390625" style="39" customWidth="1"/>
    <col min="4" max="4" width="12.00390625" style="5" customWidth="1"/>
    <col min="5" max="5" width="16.125" style="5" bestFit="1" customWidth="1"/>
    <col min="6" max="6" width="10.125" style="5" customWidth="1"/>
    <col min="7" max="7" width="13.00390625" style="5" customWidth="1"/>
    <col min="8" max="10" width="11.875" style="5" customWidth="1"/>
    <col min="11" max="11" width="13.75390625" style="5" customWidth="1"/>
    <col min="12" max="12" width="10.25390625" style="5" customWidth="1"/>
    <col min="13" max="13" width="5.375" style="40" customWidth="1"/>
    <col min="14" max="14" width="9.125" style="5" customWidth="1"/>
    <col min="15" max="15" width="5.125" style="9" customWidth="1"/>
    <col min="16" max="16" width="9.125" style="5" customWidth="1"/>
    <col min="17" max="17" width="4.75390625" style="9" customWidth="1"/>
    <col min="18" max="18" width="9.125" style="5" customWidth="1"/>
    <col min="19" max="19" width="4.375" style="9" customWidth="1"/>
    <col min="20" max="20" width="9.125" style="5" customWidth="1"/>
    <col min="21" max="21" width="4.375" style="9" customWidth="1"/>
    <col min="22" max="22" width="9.125" style="5" customWidth="1"/>
    <col min="23" max="23" width="5.125" style="9" customWidth="1"/>
    <col min="24" max="24" width="9.125" style="5" customWidth="1"/>
    <col min="25" max="25" width="5.75390625" style="5" customWidth="1"/>
    <col min="26" max="26" width="9.125" style="5" customWidth="1"/>
    <col min="27" max="27" width="5.75390625" style="5" customWidth="1"/>
    <col min="28" max="28" width="9.125" style="5" customWidth="1"/>
    <col min="29" max="106" width="9.125" style="9" customWidth="1"/>
    <col min="107" max="16384" width="9.125" style="5" customWidth="1"/>
  </cols>
  <sheetData>
    <row r="1" spans="1:28" ht="18.75">
      <c r="A1" s="218" t="s">
        <v>38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20"/>
    </row>
    <row r="2" spans="1:28" ht="18.75">
      <c r="A2" s="11"/>
      <c r="B2" s="19"/>
      <c r="C2" s="16"/>
      <c r="D2" s="11"/>
      <c r="E2" s="11"/>
      <c r="F2" s="11"/>
      <c r="G2" s="11"/>
      <c r="H2" s="11"/>
      <c r="I2" s="11"/>
      <c r="J2" s="11"/>
      <c r="K2" s="11"/>
      <c r="L2" s="11"/>
      <c r="M2" s="18"/>
      <c r="N2" s="11"/>
      <c r="O2" s="35"/>
      <c r="P2" s="11"/>
      <c r="Q2" s="35"/>
      <c r="R2" s="11"/>
      <c r="S2" s="35"/>
      <c r="T2" s="11"/>
      <c r="U2" s="35"/>
      <c r="V2" s="11"/>
      <c r="W2" s="35"/>
      <c r="X2" s="11"/>
      <c r="Y2" s="11"/>
      <c r="Z2" s="11"/>
      <c r="AA2" s="11"/>
      <c r="AB2" s="11"/>
    </row>
    <row r="3" spans="1:28" ht="15.75" customHeight="1">
      <c r="A3" s="226" t="s">
        <v>68</v>
      </c>
      <c r="B3" s="233" t="s">
        <v>140</v>
      </c>
      <c r="C3" s="214" t="s">
        <v>19</v>
      </c>
      <c r="D3" s="214"/>
      <c r="E3" s="214"/>
      <c r="F3" s="221" t="s">
        <v>20</v>
      </c>
      <c r="G3" s="222"/>
      <c r="H3" s="222"/>
      <c r="I3" s="222"/>
      <c r="J3" s="222"/>
      <c r="K3" s="222"/>
      <c r="L3" s="29"/>
      <c r="M3" s="221" t="s">
        <v>21</v>
      </c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3"/>
    </row>
    <row r="4" spans="1:28" ht="23.25" customHeight="1">
      <c r="A4" s="226"/>
      <c r="B4" s="234"/>
      <c r="C4" s="226" t="s">
        <v>22</v>
      </c>
      <c r="D4" s="226" t="s">
        <v>23</v>
      </c>
      <c r="E4" s="226" t="s">
        <v>41</v>
      </c>
      <c r="F4" s="226" t="s">
        <v>42</v>
      </c>
      <c r="G4" s="226" t="s">
        <v>24</v>
      </c>
      <c r="H4" s="227" t="s">
        <v>25</v>
      </c>
      <c r="I4" s="228"/>
      <c r="J4" s="228"/>
      <c r="K4" s="229"/>
      <c r="L4" s="226" t="s">
        <v>33</v>
      </c>
      <c r="M4" s="214" t="s">
        <v>26</v>
      </c>
      <c r="N4" s="214"/>
      <c r="O4" s="214"/>
      <c r="P4" s="214"/>
      <c r="Q4" s="214" t="s">
        <v>27</v>
      </c>
      <c r="R4" s="214"/>
      <c r="S4" s="214"/>
      <c r="T4" s="214"/>
      <c r="U4" s="221" t="s">
        <v>28</v>
      </c>
      <c r="V4" s="222"/>
      <c r="W4" s="222"/>
      <c r="X4" s="223"/>
      <c r="Y4" s="221" t="s">
        <v>65</v>
      </c>
      <c r="Z4" s="222"/>
      <c r="AA4" s="222"/>
      <c r="AB4" s="223"/>
    </row>
    <row r="5" spans="1:28" ht="18.75">
      <c r="A5" s="226"/>
      <c r="B5" s="235"/>
      <c r="C5" s="226"/>
      <c r="D5" s="226"/>
      <c r="E5" s="226"/>
      <c r="F5" s="226"/>
      <c r="G5" s="226"/>
      <c r="H5" s="230"/>
      <c r="I5" s="231"/>
      <c r="J5" s="231"/>
      <c r="K5" s="232"/>
      <c r="L5" s="226"/>
      <c r="M5" s="214">
        <v>1</v>
      </c>
      <c r="N5" s="214"/>
      <c r="O5" s="236">
        <v>2</v>
      </c>
      <c r="P5" s="236"/>
      <c r="Q5" s="236">
        <v>3</v>
      </c>
      <c r="R5" s="236"/>
      <c r="S5" s="236">
        <v>4</v>
      </c>
      <c r="T5" s="236"/>
      <c r="U5" s="236">
        <v>5</v>
      </c>
      <c r="V5" s="236"/>
      <c r="W5" s="236">
        <v>6</v>
      </c>
      <c r="X5" s="236"/>
      <c r="Y5" s="224">
        <v>7</v>
      </c>
      <c r="Z5" s="225"/>
      <c r="AA5" s="224">
        <v>8</v>
      </c>
      <c r="AB5" s="225"/>
    </row>
    <row r="6" spans="1:29" ht="84" customHeight="1">
      <c r="A6" s="226"/>
      <c r="B6" s="11"/>
      <c r="C6" s="226"/>
      <c r="D6" s="226"/>
      <c r="E6" s="226"/>
      <c r="F6" s="226"/>
      <c r="G6" s="226"/>
      <c r="H6" s="226" t="s">
        <v>29</v>
      </c>
      <c r="I6" s="226" t="s">
        <v>62</v>
      </c>
      <c r="J6" s="226" t="s">
        <v>63</v>
      </c>
      <c r="K6" s="226" t="s">
        <v>64</v>
      </c>
      <c r="L6" s="226"/>
      <c r="M6" s="238" t="s">
        <v>132</v>
      </c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40"/>
    </row>
    <row r="7" spans="1:28" ht="146.25" customHeight="1">
      <c r="A7" s="22"/>
      <c r="B7" s="11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37" t="s">
        <v>133</v>
      </c>
      <c r="N7" s="237"/>
      <c r="O7" s="216" t="s">
        <v>134</v>
      </c>
      <c r="P7" s="216"/>
      <c r="Q7" s="216" t="s">
        <v>135</v>
      </c>
      <c r="R7" s="216"/>
      <c r="S7" s="216" t="s">
        <v>135</v>
      </c>
      <c r="T7" s="216"/>
      <c r="U7" s="216" t="s">
        <v>136</v>
      </c>
      <c r="V7" s="216"/>
      <c r="W7" s="216" t="s">
        <v>136</v>
      </c>
      <c r="X7" s="216"/>
      <c r="Y7" s="216" t="s">
        <v>135</v>
      </c>
      <c r="Z7" s="216"/>
      <c r="AA7" s="217" t="s">
        <v>137</v>
      </c>
      <c r="AB7" s="216"/>
    </row>
    <row r="8" spans="1:28" ht="18.75">
      <c r="A8" s="12">
        <v>1</v>
      </c>
      <c r="B8" s="13">
        <v>2</v>
      </c>
      <c r="C8" s="36">
        <v>3</v>
      </c>
      <c r="D8" s="13">
        <v>4</v>
      </c>
      <c r="E8" s="12">
        <v>5</v>
      </c>
      <c r="F8" s="12">
        <v>6</v>
      </c>
      <c r="G8" s="12">
        <v>9</v>
      </c>
      <c r="H8" s="13">
        <v>10</v>
      </c>
      <c r="I8" s="13"/>
      <c r="J8" s="13"/>
      <c r="K8" s="12">
        <v>11</v>
      </c>
      <c r="L8" s="13">
        <v>12</v>
      </c>
      <c r="M8" s="213">
        <v>13</v>
      </c>
      <c r="N8" s="213"/>
      <c r="O8" s="215">
        <v>14</v>
      </c>
      <c r="P8" s="215"/>
      <c r="Q8" s="213">
        <v>15</v>
      </c>
      <c r="R8" s="213"/>
      <c r="S8" s="215">
        <v>16</v>
      </c>
      <c r="T8" s="215"/>
      <c r="U8" s="213">
        <v>17</v>
      </c>
      <c r="V8" s="213"/>
      <c r="W8" s="215">
        <v>18</v>
      </c>
      <c r="X8" s="215"/>
      <c r="Y8" s="213">
        <v>19</v>
      </c>
      <c r="Z8" s="213"/>
      <c r="AA8" s="215">
        <v>20</v>
      </c>
      <c r="AB8" s="215"/>
    </row>
    <row r="9" spans="1:106" s="7" customFormat="1" ht="26.25" customHeight="1">
      <c r="A9" s="23" t="s">
        <v>141</v>
      </c>
      <c r="B9" s="14"/>
      <c r="C9" s="31"/>
      <c r="D9" s="14"/>
      <c r="E9" s="14"/>
      <c r="F9" s="14"/>
      <c r="G9" s="14"/>
      <c r="H9" s="14"/>
      <c r="I9" s="14"/>
      <c r="J9" s="14"/>
      <c r="K9" s="14"/>
      <c r="L9" s="14"/>
      <c r="M9" s="218"/>
      <c r="N9" s="241"/>
      <c r="O9" s="218"/>
      <c r="P9" s="241"/>
      <c r="Q9" s="218"/>
      <c r="R9" s="241"/>
      <c r="S9" s="218"/>
      <c r="T9" s="241"/>
      <c r="U9" s="218"/>
      <c r="V9" s="241"/>
      <c r="W9" s="218"/>
      <c r="X9" s="241"/>
      <c r="Y9" s="218"/>
      <c r="Z9" s="241"/>
      <c r="AA9" s="218"/>
      <c r="AB9" s="241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</row>
    <row r="10" spans="1:106" s="7" customFormat="1" ht="26.25" customHeight="1">
      <c r="A10" s="14" t="s">
        <v>39</v>
      </c>
      <c r="B10" s="14"/>
      <c r="C10" s="31"/>
      <c r="D10" s="14"/>
      <c r="E10" s="14"/>
      <c r="F10" s="14"/>
      <c r="G10" s="14"/>
      <c r="H10" s="14"/>
      <c r="I10" s="14"/>
      <c r="J10" s="14"/>
      <c r="K10" s="14"/>
      <c r="L10" s="14"/>
      <c r="M10" s="242"/>
      <c r="N10" s="243"/>
      <c r="O10" s="242"/>
      <c r="P10" s="243"/>
      <c r="Q10" s="242"/>
      <c r="R10" s="243"/>
      <c r="S10" s="242"/>
      <c r="T10" s="243"/>
      <c r="U10" s="242"/>
      <c r="V10" s="243"/>
      <c r="W10" s="242"/>
      <c r="X10" s="243"/>
      <c r="Y10" s="242"/>
      <c r="Z10" s="243"/>
      <c r="AA10" s="242"/>
      <c r="AB10" s="243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</row>
    <row r="11" spans="1:29" ht="37.5">
      <c r="A11" s="16" t="s">
        <v>44</v>
      </c>
      <c r="B11" s="19" t="s">
        <v>98</v>
      </c>
      <c r="C11" s="16">
        <v>7</v>
      </c>
      <c r="D11" s="16"/>
      <c r="E11" s="16">
        <f>F11/30</f>
        <v>3</v>
      </c>
      <c r="F11" s="16">
        <v>90</v>
      </c>
      <c r="G11" s="16">
        <f>M11+O11+Q11+S11+U11+W11+Y11+AA11</f>
        <v>8</v>
      </c>
      <c r="H11" s="16">
        <f>G11-I11-J11-K11</f>
        <v>2</v>
      </c>
      <c r="I11" s="16">
        <v>6</v>
      </c>
      <c r="J11" s="16"/>
      <c r="K11" s="16"/>
      <c r="L11" s="16">
        <f aca="true" t="shared" si="0" ref="L11:L18">F11-G11</f>
        <v>82</v>
      </c>
      <c r="M11" s="242"/>
      <c r="N11" s="243"/>
      <c r="O11" s="242"/>
      <c r="P11" s="243"/>
      <c r="Q11" s="242"/>
      <c r="R11" s="243"/>
      <c r="S11" s="242"/>
      <c r="T11" s="243"/>
      <c r="U11" s="242"/>
      <c r="V11" s="243"/>
      <c r="W11" s="242">
        <v>8</v>
      </c>
      <c r="X11" s="243"/>
      <c r="Y11" s="242"/>
      <c r="Z11" s="243"/>
      <c r="AA11" s="242"/>
      <c r="AB11" s="243"/>
      <c r="AC11" s="40"/>
    </row>
    <row r="12" spans="1:29" ht="37.5">
      <c r="A12" s="16" t="s">
        <v>45</v>
      </c>
      <c r="B12" s="19" t="s">
        <v>116</v>
      </c>
      <c r="C12" s="16">
        <v>3</v>
      </c>
      <c r="D12" s="16"/>
      <c r="E12" s="16">
        <f aca="true" t="shared" si="1" ref="E12:E22">F12/30</f>
        <v>5</v>
      </c>
      <c r="F12" s="16">
        <v>150</v>
      </c>
      <c r="G12" s="16">
        <f aca="true" t="shared" si="2" ref="G12:G22">M12+O12+Q12+S12+U12+W12+Y12+AA12</f>
        <v>11</v>
      </c>
      <c r="H12" s="16">
        <f aca="true" t="shared" si="3" ref="H12:H22">G12-I12-J12-K12</f>
        <v>9</v>
      </c>
      <c r="I12" s="16"/>
      <c r="J12" s="16">
        <v>2</v>
      </c>
      <c r="K12" s="16"/>
      <c r="L12" s="16">
        <f t="shared" si="0"/>
        <v>139</v>
      </c>
      <c r="M12" s="242">
        <v>5</v>
      </c>
      <c r="N12" s="243"/>
      <c r="O12" s="242">
        <v>6</v>
      </c>
      <c r="P12" s="243"/>
      <c r="Q12" s="242"/>
      <c r="R12" s="243"/>
      <c r="S12" s="242"/>
      <c r="T12" s="243"/>
      <c r="U12" s="242"/>
      <c r="V12" s="243"/>
      <c r="W12" s="242"/>
      <c r="X12" s="243"/>
      <c r="Y12" s="242"/>
      <c r="Z12" s="243"/>
      <c r="AA12" s="242"/>
      <c r="AB12" s="243"/>
      <c r="AC12" s="40"/>
    </row>
    <row r="13" spans="1:29" ht="18.75">
      <c r="A13" s="16" t="s">
        <v>118</v>
      </c>
      <c r="B13" s="19" t="s">
        <v>74</v>
      </c>
      <c r="C13" s="18"/>
      <c r="D13" s="18">
        <v>3</v>
      </c>
      <c r="E13" s="16">
        <f t="shared" si="1"/>
        <v>3</v>
      </c>
      <c r="F13" s="16">
        <v>90</v>
      </c>
      <c r="G13" s="16">
        <f t="shared" si="2"/>
        <v>6</v>
      </c>
      <c r="H13" s="16">
        <f t="shared" si="3"/>
        <v>4</v>
      </c>
      <c r="I13" s="16"/>
      <c r="J13" s="16">
        <v>2</v>
      </c>
      <c r="K13" s="16"/>
      <c r="L13" s="16">
        <f t="shared" si="0"/>
        <v>84</v>
      </c>
      <c r="M13" s="242"/>
      <c r="N13" s="243"/>
      <c r="O13" s="242">
        <v>6</v>
      </c>
      <c r="P13" s="243"/>
      <c r="Q13" s="242"/>
      <c r="R13" s="243"/>
      <c r="S13" s="242"/>
      <c r="T13" s="243"/>
      <c r="U13" s="242"/>
      <c r="V13" s="243"/>
      <c r="W13" s="242"/>
      <c r="X13" s="243"/>
      <c r="Y13" s="242"/>
      <c r="Z13" s="243"/>
      <c r="AA13" s="242"/>
      <c r="AB13" s="243"/>
      <c r="AC13" s="40"/>
    </row>
    <row r="14" spans="1:29" ht="18.75" customHeight="1">
      <c r="A14" s="16" t="s">
        <v>46</v>
      </c>
      <c r="B14" s="19" t="s">
        <v>75</v>
      </c>
      <c r="C14" s="18">
        <v>4</v>
      </c>
      <c r="D14" s="18"/>
      <c r="E14" s="16">
        <f t="shared" si="1"/>
        <v>15</v>
      </c>
      <c r="F14" s="16">
        <v>450</v>
      </c>
      <c r="G14" s="16">
        <f t="shared" si="2"/>
        <v>44</v>
      </c>
      <c r="H14" s="16">
        <f t="shared" si="3"/>
        <v>20</v>
      </c>
      <c r="I14" s="16"/>
      <c r="J14" s="16">
        <v>10</v>
      </c>
      <c r="K14" s="16">
        <v>14</v>
      </c>
      <c r="L14" s="16">
        <f t="shared" si="0"/>
        <v>406</v>
      </c>
      <c r="M14" s="242">
        <v>14</v>
      </c>
      <c r="N14" s="243"/>
      <c r="O14" s="242">
        <v>14</v>
      </c>
      <c r="P14" s="243"/>
      <c r="Q14" s="242">
        <v>16</v>
      </c>
      <c r="R14" s="243"/>
      <c r="S14" s="242"/>
      <c r="T14" s="243"/>
      <c r="U14" s="242"/>
      <c r="V14" s="243"/>
      <c r="W14" s="242"/>
      <c r="X14" s="243"/>
      <c r="Y14" s="242"/>
      <c r="Z14" s="243"/>
      <c r="AA14" s="242"/>
      <c r="AB14" s="243"/>
      <c r="AC14" s="40"/>
    </row>
    <row r="15" spans="1:29" ht="18.75">
      <c r="A15" s="16" t="s">
        <v>47</v>
      </c>
      <c r="B15" s="19" t="s">
        <v>105</v>
      </c>
      <c r="C15" s="18">
        <v>2</v>
      </c>
      <c r="D15" s="18"/>
      <c r="E15" s="16">
        <f t="shared" si="1"/>
        <v>4</v>
      </c>
      <c r="F15" s="16">
        <v>120</v>
      </c>
      <c r="G15" s="16">
        <f t="shared" si="2"/>
        <v>9</v>
      </c>
      <c r="H15" s="16">
        <f t="shared" si="3"/>
        <v>7</v>
      </c>
      <c r="I15" s="16"/>
      <c r="J15" s="16">
        <v>2</v>
      </c>
      <c r="K15" s="16"/>
      <c r="L15" s="16">
        <f t="shared" si="0"/>
        <v>111</v>
      </c>
      <c r="M15" s="242">
        <v>9</v>
      </c>
      <c r="N15" s="243"/>
      <c r="O15" s="242"/>
      <c r="P15" s="243"/>
      <c r="Q15" s="242"/>
      <c r="R15" s="243"/>
      <c r="S15" s="242"/>
      <c r="T15" s="243"/>
      <c r="U15" s="242"/>
      <c r="V15" s="243"/>
      <c r="W15" s="242"/>
      <c r="X15" s="243"/>
      <c r="Y15" s="242"/>
      <c r="Z15" s="243"/>
      <c r="AA15" s="242"/>
      <c r="AB15" s="243"/>
      <c r="AC15" s="40"/>
    </row>
    <row r="16" spans="1:29" ht="18.75">
      <c r="A16" s="16" t="s">
        <v>48</v>
      </c>
      <c r="B16" s="19" t="s">
        <v>76</v>
      </c>
      <c r="C16" s="18">
        <v>2</v>
      </c>
      <c r="D16" s="18"/>
      <c r="E16" s="16">
        <f t="shared" si="1"/>
        <v>4</v>
      </c>
      <c r="F16" s="16">
        <v>120</v>
      </c>
      <c r="G16" s="16">
        <f t="shared" si="2"/>
        <v>9</v>
      </c>
      <c r="H16" s="16">
        <f t="shared" si="3"/>
        <v>5</v>
      </c>
      <c r="I16" s="16"/>
      <c r="J16" s="16">
        <v>4</v>
      </c>
      <c r="K16" s="16"/>
      <c r="L16" s="16">
        <f t="shared" si="0"/>
        <v>111</v>
      </c>
      <c r="M16" s="242">
        <v>9</v>
      </c>
      <c r="N16" s="243"/>
      <c r="O16" s="242"/>
      <c r="P16" s="243"/>
      <c r="Q16" s="242"/>
      <c r="R16" s="243"/>
      <c r="S16" s="242"/>
      <c r="T16" s="243"/>
      <c r="U16" s="242"/>
      <c r="V16" s="243"/>
      <c r="W16" s="242"/>
      <c r="X16" s="243"/>
      <c r="Y16" s="242"/>
      <c r="Z16" s="243"/>
      <c r="AA16" s="242"/>
      <c r="AB16" s="243"/>
      <c r="AC16" s="40"/>
    </row>
    <row r="17" spans="1:29" ht="37.5">
      <c r="A17" s="16" t="s">
        <v>49</v>
      </c>
      <c r="B17" s="19" t="s">
        <v>99</v>
      </c>
      <c r="C17" s="18">
        <v>3</v>
      </c>
      <c r="D17" s="18"/>
      <c r="E17" s="16">
        <f t="shared" si="1"/>
        <v>5</v>
      </c>
      <c r="F17" s="16">
        <v>150</v>
      </c>
      <c r="G17" s="16">
        <f t="shared" si="2"/>
        <v>17</v>
      </c>
      <c r="H17" s="16">
        <f t="shared" si="3"/>
        <v>0</v>
      </c>
      <c r="I17" s="16">
        <v>17</v>
      </c>
      <c r="J17" s="16"/>
      <c r="K17" s="16"/>
      <c r="L17" s="16">
        <f>F17-G17</f>
        <v>133</v>
      </c>
      <c r="M17" s="242">
        <v>8</v>
      </c>
      <c r="N17" s="243"/>
      <c r="O17" s="242">
        <v>9</v>
      </c>
      <c r="P17" s="243"/>
      <c r="Q17" s="242"/>
      <c r="R17" s="243"/>
      <c r="S17" s="242"/>
      <c r="T17" s="243"/>
      <c r="U17" s="242"/>
      <c r="V17" s="243"/>
      <c r="W17" s="242"/>
      <c r="X17" s="243"/>
      <c r="Y17" s="242"/>
      <c r="Z17" s="243"/>
      <c r="AA17" s="242"/>
      <c r="AB17" s="243"/>
      <c r="AC17" s="40"/>
    </row>
    <row r="18" spans="1:29" ht="37.5">
      <c r="A18" s="16" t="s">
        <v>50</v>
      </c>
      <c r="B18" s="19" t="s">
        <v>111</v>
      </c>
      <c r="C18" s="16"/>
      <c r="D18" s="16">
        <v>2</v>
      </c>
      <c r="E18" s="16">
        <f t="shared" si="1"/>
        <v>4</v>
      </c>
      <c r="F18" s="16">
        <v>120</v>
      </c>
      <c r="G18" s="16">
        <f t="shared" si="2"/>
        <v>9</v>
      </c>
      <c r="H18" s="16">
        <f t="shared" si="3"/>
        <v>7</v>
      </c>
      <c r="I18" s="16"/>
      <c r="J18" s="16">
        <v>2</v>
      </c>
      <c r="K18" s="16"/>
      <c r="L18" s="16">
        <f t="shared" si="0"/>
        <v>111</v>
      </c>
      <c r="M18" s="242">
        <v>9</v>
      </c>
      <c r="N18" s="243"/>
      <c r="O18" s="242"/>
      <c r="P18" s="243"/>
      <c r="Q18" s="242"/>
      <c r="R18" s="243"/>
      <c r="S18" s="242"/>
      <c r="T18" s="243"/>
      <c r="U18" s="242"/>
      <c r="V18" s="243"/>
      <c r="W18" s="242"/>
      <c r="X18" s="243"/>
      <c r="Y18" s="242"/>
      <c r="Z18" s="243"/>
      <c r="AA18" s="242"/>
      <c r="AB18" s="243"/>
      <c r="AC18" s="40"/>
    </row>
    <row r="19" spans="1:29" ht="37.5">
      <c r="A19" s="16" t="s">
        <v>66</v>
      </c>
      <c r="B19" s="19" t="s">
        <v>117</v>
      </c>
      <c r="C19" s="16"/>
      <c r="D19" s="16">
        <v>7</v>
      </c>
      <c r="E19" s="16">
        <f t="shared" si="1"/>
        <v>3</v>
      </c>
      <c r="F19" s="16">
        <v>90</v>
      </c>
      <c r="G19" s="16">
        <f t="shared" si="2"/>
        <v>8</v>
      </c>
      <c r="H19" s="16">
        <f t="shared" si="3"/>
        <v>6</v>
      </c>
      <c r="I19" s="16"/>
      <c r="J19" s="16">
        <v>2</v>
      </c>
      <c r="K19" s="16"/>
      <c r="L19" s="16">
        <f>F19-G19</f>
        <v>82</v>
      </c>
      <c r="M19" s="242"/>
      <c r="N19" s="243"/>
      <c r="O19" s="242"/>
      <c r="P19" s="243"/>
      <c r="Q19" s="242"/>
      <c r="R19" s="243"/>
      <c r="S19" s="242"/>
      <c r="T19" s="243"/>
      <c r="U19" s="242"/>
      <c r="V19" s="243"/>
      <c r="W19" s="242">
        <v>8</v>
      </c>
      <c r="X19" s="243"/>
      <c r="Y19" s="242"/>
      <c r="Z19" s="243"/>
      <c r="AA19" s="242"/>
      <c r="AB19" s="243"/>
      <c r="AC19" s="40"/>
    </row>
    <row r="20" spans="1:29" ht="18.75">
      <c r="A20" s="16" t="s">
        <v>67</v>
      </c>
      <c r="B20" s="19" t="s">
        <v>77</v>
      </c>
      <c r="C20" s="16"/>
      <c r="D20" s="16">
        <v>3</v>
      </c>
      <c r="E20" s="16">
        <f t="shared" si="1"/>
        <v>3</v>
      </c>
      <c r="F20" s="16">
        <v>90</v>
      </c>
      <c r="G20" s="16">
        <f t="shared" si="2"/>
        <v>6</v>
      </c>
      <c r="H20" s="16">
        <f t="shared" si="3"/>
        <v>2</v>
      </c>
      <c r="I20" s="16"/>
      <c r="J20" s="16">
        <v>4</v>
      </c>
      <c r="K20" s="16"/>
      <c r="L20" s="16">
        <f>F20-G20</f>
        <v>84</v>
      </c>
      <c r="M20" s="242"/>
      <c r="N20" s="243"/>
      <c r="O20" s="242">
        <v>6</v>
      </c>
      <c r="P20" s="243"/>
      <c r="Q20" s="242"/>
      <c r="R20" s="243"/>
      <c r="S20" s="242"/>
      <c r="T20" s="243"/>
      <c r="U20" s="242"/>
      <c r="V20" s="243"/>
      <c r="W20" s="242"/>
      <c r="X20" s="243"/>
      <c r="Y20" s="242"/>
      <c r="Z20" s="243"/>
      <c r="AA20" s="242"/>
      <c r="AB20" s="243"/>
      <c r="AC20" s="40"/>
    </row>
    <row r="21" spans="1:29" ht="18.75">
      <c r="A21" s="16" t="s">
        <v>69</v>
      </c>
      <c r="B21" s="17" t="s">
        <v>106</v>
      </c>
      <c r="C21" s="16">
        <v>3</v>
      </c>
      <c r="D21" s="16"/>
      <c r="E21" s="16">
        <f t="shared" si="1"/>
        <v>4</v>
      </c>
      <c r="F21" s="16">
        <v>120</v>
      </c>
      <c r="G21" s="16">
        <f t="shared" si="2"/>
        <v>9</v>
      </c>
      <c r="H21" s="16">
        <f t="shared" si="3"/>
        <v>5</v>
      </c>
      <c r="I21" s="16"/>
      <c r="J21" s="16">
        <v>4</v>
      </c>
      <c r="K21" s="16"/>
      <c r="L21" s="16">
        <f>F21-G21</f>
        <v>111</v>
      </c>
      <c r="M21" s="242"/>
      <c r="N21" s="243"/>
      <c r="O21" s="242">
        <v>9</v>
      </c>
      <c r="P21" s="243"/>
      <c r="Q21" s="242"/>
      <c r="R21" s="243"/>
      <c r="S21" s="242"/>
      <c r="T21" s="243"/>
      <c r="U21" s="242"/>
      <c r="V21" s="243"/>
      <c r="W21" s="242"/>
      <c r="X21" s="243"/>
      <c r="Y21" s="242"/>
      <c r="Z21" s="243"/>
      <c r="AA21" s="242"/>
      <c r="AB21" s="243"/>
      <c r="AC21" s="40"/>
    </row>
    <row r="22" spans="1:29" ht="18.75">
      <c r="A22" s="16" t="s">
        <v>70</v>
      </c>
      <c r="B22" s="19" t="s">
        <v>78</v>
      </c>
      <c r="C22" s="16"/>
      <c r="D22" s="16">
        <v>6</v>
      </c>
      <c r="E22" s="16">
        <f t="shared" si="1"/>
        <v>3</v>
      </c>
      <c r="F22" s="16">
        <v>90</v>
      </c>
      <c r="G22" s="16">
        <f t="shared" si="2"/>
        <v>6</v>
      </c>
      <c r="H22" s="16">
        <f t="shared" si="3"/>
        <v>4</v>
      </c>
      <c r="I22" s="16"/>
      <c r="J22" s="16">
        <v>2</v>
      </c>
      <c r="K22" s="16"/>
      <c r="L22" s="16">
        <f>F22-G22</f>
        <v>84</v>
      </c>
      <c r="M22" s="242"/>
      <c r="N22" s="243"/>
      <c r="O22" s="242"/>
      <c r="P22" s="243"/>
      <c r="Q22" s="242"/>
      <c r="R22" s="243"/>
      <c r="S22" s="242"/>
      <c r="T22" s="243"/>
      <c r="U22" s="242">
        <v>6</v>
      </c>
      <c r="V22" s="243"/>
      <c r="W22" s="242"/>
      <c r="X22" s="243"/>
      <c r="Y22" s="242"/>
      <c r="Z22" s="243"/>
      <c r="AA22" s="242"/>
      <c r="AB22" s="243"/>
      <c r="AC22" s="40"/>
    </row>
    <row r="23" spans="1:28" ht="58.5">
      <c r="A23" s="24"/>
      <c r="B23" s="26" t="s">
        <v>40</v>
      </c>
      <c r="C23" s="31"/>
      <c r="D23" s="14"/>
      <c r="E23" s="31">
        <f aca="true" t="shared" si="4" ref="E23:M23">SUM(E11:E22)</f>
        <v>56</v>
      </c>
      <c r="F23" s="31">
        <f t="shared" si="4"/>
        <v>1680</v>
      </c>
      <c r="G23" s="31">
        <f t="shared" si="4"/>
        <v>142</v>
      </c>
      <c r="H23" s="31">
        <f t="shared" si="4"/>
        <v>71</v>
      </c>
      <c r="I23" s="31">
        <f t="shared" si="4"/>
        <v>23</v>
      </c>
      <c r="J23" s="31">
        <f t="shared" si="4"/>
        <v>34</v>
      </c>
      <c r="K23" s="31">
        <f t="shared" si="4"/>
        <v>14</v>
      </c>
      <c r="L23" s="31">
        <f t="shared" si="4"/>
        <v>1538</v>
      </c>
      <c r="M23" s="218">
        <f t="shared" si="4"/>
        <v>54</v>
      </c>
      <c r="N23" s="241"/>
      <c r="O23" s="218">
        <f>SUM(O11:O22)</f>
        <v>50</v>
      </c>
      <c r="P23" s="241"/>
      <c r="Q23" s="218">
        <f>SUM(Q11:Q22)</f>
        <v>16</v>
      </c>
      <c r="R23" s="241"/>
      <c r="S23" s="218">
        <f>SUM(S11:S22)</f>
        <v>0</v>
      </c>
      <c r="T23" s="241"/>
      <c r="U23" s="218">
        <f>SUM(U11:U22)</f>
        <v>6</v>
      </c>
      <c r="V23" s="241"/>
      <c r="W23" s="218">
        <f>SUM(W11:W22)</f>
        <v>16</v>
      </c>
      <c r="X23" s="241"/>
      <c r="Y23" s="218">
        <f>SUM(Y11:Y22)</f>
        <v>0</v>
      </c>
      <c r="Z23" s="241"/>
      <c r="AA23" s="218">
        <f>SUM(AA11:AA22)</f>
        <v>0</v>
      </c>
      <c r="AB23" s="241"/>
    </row>
    <row r="24" spans="1:28" ht="18.75">
      <c r="A24" s="14" t="s">
        <v>119</v>
      </c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18"/>
      <c r="N24" s="241"/>
      <c r="O24" s="218"/>
      <c r="P24" s="241"/>
      <c r="Q24" s="218"/>
      <c r="R24" s="241"/>
      <c r="S24" s="218"/>
      <c r="T24" s="241"/>
      <c r="U24" s="218"/>
      <c r="V24" s="241"/>
      <c r="W24" s="218"/>
      <c r="X24" s="241"/>
      <c r="Y24" s="218"/>
      <c r="Z24" s="241"/>
      <c r="AA24" s="218"/>
      <c r="AB24" s="241"/>
    </row>
    <row r="25" spans="1:28" ht="56.25">
      <c r="A25" s="16" t="s">
        <v>152</v>
      </c>
      <c r="B25" s="19" t="s">
        <v>115</v>
      </c>
      <c r="C25" s="16"/>
      <c r="D25" s="16">
        <v>4</v>
      </c>
      <c r="E25" s="16">
        <f aca="true" t="shared" si="5" ref="E25:E54">F25/30</f>
        <v>5</v>
      </c>
      <c r="F25" s="16">
        <v>150</v>
      </c>
      <c r="G25" s="16">
        <f>M25+O25+Q25+S25+U25+W25+Y25+AA25</f>
        <v>14</v>
      </c>
      <c r="H25" s="16">
        <f>G25-I25-J25-K25</f>
        <v>8</v>
      </c>
      <c r="I25" s="16">
        <v>6</v>
      </c>
      <c r="J25" s="16"/>
      <c r="K25" s="16"/>
      <c r="L25" s="16">
        <f aca="true" t="shared" si="6" ref="L25:L30">F25-G25</f>
        <v>136</v>
      </c>
      <c r="M25" s="242"/>
      <c r="N25" s="244"/>
      <c r="O25" s="242"/>
      <c r="P25" s="244"/>
      <c r="Q25" s="242">
        <v>14</v>
      </c>
      <c r="R25" s="244"/>
      <c r="S25" s="242"/>
      <c r="T25" s="244"/>
      <c r="U25" s="242"/>
      <c r="V25" s="244"/>
      <c r="W25" s="242"/>
      <c r="X25" s="244"/>
      <c r="Y25" s="242"/>
      <c r="Z25" s="244"/>
      <c r="AA25" s="242"/>
      <c r="AB25" s="244"/>
    </row>
    <row r="26" spans="1:28" ht="37.5">
      <c r="A26" s="16" t="s">
        <v>153</v>
      </c>
      <c r="B26" s="19" t="s">
        <v>79</v>
      </c>
      <c r="C26" s="16">
        <v>5</v>
      </c>
      <c r="D26" s="16"/>
      <c r="E26" s="16">
        <f t="shared" si="5"/>
        <v>5</v>
      </c>
      <c r="F26" s="16">
        <v>150</v>
      </c>
      <c r="G26" s="16">
        <f aca="true" t="shared" si="7" ref="G26:G54">M26+O26+Q26+S26+U26+W26+Y26+AA26</f>
        <v>11</v>
      </c>
      <c r="H26" s="16">
        <f aca="true" t="shared" si="8" ref="H26:H54">G26-I26-J26-K26</f>
        <v>6</v>
      </c>
      <c r="I26" s="16"/>
      <c r="J26" s="16">
        <v>5</v>
      </c>
      <c r="K26" s="16"/>
      <c r="L26" s="16">
        <f t="shared" si="6"/>
        <v>139</v>
      </c>
      <c r="M26" s="242"/>
      <c r="N26" s="244"/>
      <c r="O26" s="242"/>
      <c r="P26" s="244"/>
      <c r="Q26" s="242"/>
      <c r="R26" s="244"/>
      <c r="S26" s="242">
        <v>11</v>
      </c>
      <c r="T26" s="244"/>
      <c r="U26" s="242"/>
      <c r="V26" s="244"/>
      <c r="W26" s="242"/>
      <c r="X26" s="244"/>
      <c r="Y26" s="242"/>
      <c r="Z26" s="244"/>
      <c r="AA26" s="242"/>
      <c r="AB26" s="244"/>
    </row>
    <row r="27" spans="1:28" ht="18.75">
      <c r="A27" s="16" t="s">
        <v>154</v>
      </c>
      <c r="B27" s="19" t="s">
        <v>120</v>
      </c>
      <c r="C27" s="16">
        <v>2</v>
      </c>
      <c r="D27" s="16"/>
      <c r="E27" s="16">
        <f t="shared" si="5"/>
        <v>4</v>
      </c>
      <c r="F27" s="16">
        <v>120</v>
      </c>
      <c r="G27" s="16">
        <f t="shared" si="7"/>
        <v>9</v>
      </c>
      <c r="H27" s="16">
        <f t="shared" si="8"/>
        <v>7</v>
      </c>
      <c r="I27" s="16"/>
      <c r="J27" s="16">
        <v>2</v>
      </c>
      <c r="K27" s="16"/>
      <c r="L27" s="16">
        <f t="shared" si="6"/>
        <v>111</v>
      </c>
      <c r="M27" s="242">
        <v>9</v>
      </c>
      <c r="N27" s="244"/>
      <c r="O27" s="242"/>
      <c r="P27" s="244"/>
      <c r="Q27" s="242"/>
      <c r="R27" s="244"/>
      <c r="S27" s="242"/>
      <c r="T27" s="244"/>
      <c r="U27" s="242"/>
      <c r="V27" s="244"/>
      <c r="W27" s="242"/>
      <c r="X27" s="244"/>
      <c r="Y27" s="242"/>
      <c r="Z27" s="244"/>
      <c r="AA27" s="242"/>
      <c r="AB27" s="244"/>
    </row>
    <row r="28" spans="1:28" ht="18.75">
      <c r="A28" s="16" t="s">
        <v>155</v>
      </c>
      <c r="B28" s="19" t="s">
        <v>80</v>
      </c>
      <c r="C28" s="16">
        <v>5</v>
      </c>
      <c r="D28" s="16"/>
      <c r="E28" s="16">
        <f t="shared" si="5"/>
        <v>5</v>
      </c>
      <c r="F28" s="16">
        <v>150</v>
      </c>
      <c r="G28" s="16">
        <f t="shared" si="7"/>
        <v>11</v>
      </c>
      <c r="H28" s="16">
        <f t="shared" si="8"/>
        <v>6</v>
      </c>
      <c r="I28" s="16"/>
      <c r="J28" s="16">
        <v>5</v>
      </c>
      <c r="K28" s="16"/>
      <c r="L28" s="16">
        <f t="shared" si="6"/>
        <v>139</v>
      </c>
      <c r="M28" s="242"/>
      <c r="N28" s="244"/>
      <c r="O28" s="242"/>
      <c r="P28" s="244"/>
      <c r="Q28" s="242"/>
      <c r="R28" s="244"/>
      <c r="S28" s="242">
        <v>11</v>
      </c>
      <c r="T28" s="244"/>
      <c r="U28" s="242"/>
      <c r="V28" s="244"/>
      <c r="W28" s="242"/>
      <c r="X28" s="244"/>
      <c r="Y28" s="242"/>
      <c r="Z28" s="244"/>
      <c r="AA28" s="242"/>
      <c r="AB28" s="244"/>
    </row>
    <row r="29" spans="1:106" s="8" customFormat="1" ht="18.75">
      <c r="A29" s="16" t="s">
        <v>156</v>
      </c>
      <c r="B29" s="19" t="s">
        <v>81</v>
      </c>
      <c r="C29" s="16">
        <v>5</v>
      </c>
      <c r="D29" s="16"/>
      <c r="E29" s="16">
        <f t="shared" si="5"/>
        <v>6</v>
      </c>
      <c r="F29" s="16">
        <v>180</v>
      </c>
      <c r="G29" s="16">
        <f t="shared" si="7"/>
        <v>13</v>
      </c>
      <c r="H29" s="16">
        <f t="shared" si="8"/>
        <v>8</v>
      </c>
      <c r="I29" s="16">
        <v>5</v>
      </c>
      <c r="J29" s="16"/>
      <c r="K29" s="16"/>
      <c r="L29" s="16">
        <f t="shared" si="6"/>
        <v>167</v>
      </c>
      <c r="M29" s="242"/>
      <c r="N29" s="244"/>
      <c r="O29" s="242"/>
      <c r="P29" s="244"/>
      <c r="Q29" s="242">
        <v>7</v>
      </c>
      <c r="R29" s="244"/>
      <c r="S29" s="242">
        <v>6</v>
      </c>
      <c r="T29" s="244"/>
      <c r="U29" s="242"/>
      <c r="V29" s="244"/>
      <c r="W29" s="242"/>
      <c r="X29" s="244"/>
      <c r="Y29" s="242"/>
      <c r="Z29" s="244"/>
      <c r="AA29" s="242"/>
      <c r="AB29" s="24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7" customFormat="1" ht="36" customHeight="1">
      <c r="A30" s="16" t="s">
        <v>157</v>
      </c>
      <c r="B30" s="19" t="s">
        <v>82</v>
      </c>
      <c r="C30" s="16"/>
      <c r="D30" s="16">
        <v>5</v>
      </c>
      <c r="E30" s="16">
        <f t="shared" si="5"/>
        <v>4</v>
      </c>
      <c r="F30" s="16">
        <v>120</v>
      </c>
      <c r="G30" s="16">
        <f t="shared" si="7"/>
        <v>8</v>
      </c>
      <c r="H30" s="16">
        <f t="shared" si="8"/>
        <v>4</v>
      </c>
      <c r="I30" s="16">
        <v>4</v>
      </c>
      <c r="J30" s="16"/>
      <c r="K30" s="16"/>
      <c r="L30" s="16">
        <f t="shared" si="6"/>
        <v>112</v>
      </c>
      <c r="M30" s="242"/>
      <c r="N30" s="244"/>
      <c r="O30" s="242"/>
      <c r="P30" s="244"/>
      <c r="Q30" s="242"/>
      <c r="R30" s="244"/>
      <c r="S30" s="242">
        <v>8</v>
      </c>
      <c r="T30" s="244"/>
      <c r="U30" s="242"/>
      <c r="V30" s="244"/>
      <c r="W30" s="242"/>
      <c r="X30" s="244"/>
      <c r="Y30" s="242"/>
      <c r="Z30" s="244"/>
      <c r="AA30" s="242"/>
      <c r="AB30" s="244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</row>
    <row r="31" spans="1:28" ht="18.75">
      <c r="A31" s="16" t="s">
        <v>158</v>
      </c>
      <c r="B31" s="46" t="s">
        <v>83</v>
      </c>
      <c r="C31" s="16"/>
      <c r="D31" s="16">
        <v>4</v>
      </c>
      <c r="E31" s="16">
        <f t="shared" si="5"/>
        <v>4</v>
      </c>
      <c r="F31" s="16">
        <v>120</v>
      </c>
      <c r="G31" s="16">
        <f t="shared" si="7"/>
        <v>9</v>
      </c>
      <c r="H31" s="16">
        <f t="shared" si="8"/>
        <v>7</v>
      </c>
      <c r="I31" s="16"/>
      <c r="J31" s="16">
        <v>2</v>
      </c>
      <c r="K31" s="16"/>
      <c r="L31" s="16">
        <f aca="true" t="shared" si="9" ref="L31:L37">F31-G31</f>
        <v>111</v>
      </c>
      <c r="M31" s="242"/>
      <c r="N31" s="244"/>
      <c r="O31" s="242"/>
      <c r="P31" s="244"/>
      <c r="Q31" s="242">
        <v>9</v>
      </c>
      <c r="R31" s="244"/>
      <c r="S31" s="242"/>
      <c r="T31" s="244"/>
      <c r="U31" s="242"/>
      <c r="V31" s="244"/>
      <c r="W31" s="242"/>
      <c r="X31" s="244"/>
      <c r="Y31" s="242"/>
      <c r="Z31" s="244"/>
      <c r="AA31" s="242"/>
      <c r="AB31" s="244"/>
    </row>
    <row r="32" spans="1:28" ht="18.75">
      <c r="A32" s="16" t="s">
        <v>159</v>
      </c>
      <c r="B32" s="19" t="s">
        <v>131</v>
      </c>
      <c r="C32" s="16"/>
      <c r="D32" s="16">
        <v>5</v>
      </c>
      <c r="E32" s="16">
        <f t="shared" si="5"/>
        <v>4</v>
      </c>
      <c r="F32" s="16">
        <v>120</v>
      </c>
      <c r="G32" s="16">
        <f t="shared" si="7"/>
        <v>8</v>
      </c>
      <c r="H32" s="16">
        <f t="shared" si="8"/>
        <v>4</v>
      </c>
      <c r="I32" s="16"/>
      <c r="J32" s="16">
        <v>4</v>
      </c>
      <c r="K32" s="16"/>
      <c r="L32" s="16">
        <f t="shared" si="9"/>
        <v>112</v>
      </c>
      <c r="M32" s="242"/>
      <c r="N32" s="244"/>
      <c r="O32" s="242"/>
      <c r="P32" s="244"/>
      <c r="Q32" s="242"/>
      <c r="R32" s="244"/>
      <c r="S32" s="242">
        <v>8</v>
      </c>
      <c r="T32" s="244"/>
      <c r="U32" s="242"/>
      <c r="V32" s="244"/>
      <c r="W32" s="242"/>
      <c r="X32" s="244"/>
      <c r="Y32" s="242"/>
      <c r="Z32" s="244"/>
      <c r="AA32" s="242"/>
      <c r="AB32" s="244"/>
    </row>
    <row r="33" spans="1:28" ht="18.75">
      <c r="A33" s="16" t="s">
        <v>160</v>
      </c>
      <c r="B33" s="19" t="s">
        <v>84</v>
      </c>
      <c r="C33" s="18"/>
      <c r="D33" s="18">
        <v>7</v>
      </c>
      <c r="E33" s="16">
        <f t="shared" si="5"/>
        <v>4</v>
      </c>
      <c r="F33" s="16">
        <v>120</v>
      </c>
      <c r="G33" s="16">
        <f t="shared" si="7"/>
        <v>12</v>
      </c>
      <c r="H33" s="16">
        <f t="shared" si="8"/>
        <v>6</v>
      </c>
      <c r="I33" s="16"/>
      <c r="J33" s="16">
        <v>6</v>
      </c>
      <c r="K33" s="16"/>
      <c r="L33" s="16">
        <f t="shared" si="9"/>
        <v>108</v>
      </c>
      <c r="M33" s="242"/>
      <c r="N33" s="244"/>
      <c r="O33" s="242"/>
      <c r="P33" s="244"/>
      <c r="Q33" s="242"/>
      <c r="R33" s="244"/>
      <c r="S33" s="242"/>
      <c r="T33" s="244"/>
      <c r="U33" s="242"/>
      <c r="V33" s="244"/>
      <c r="W33" s="242">
        <v>12</v>
      </c>
      <c r="X33" s="244"/>
      <c r="Y33" s="242"/>
      <c r="Z33" s="244"/>
      <c r="AA33" s="242"/>
      <c r="AB33" s="244"/>
    </row>
    <row r="34" spans="1:28" ht="18.75">
      <c r="A34" s="16" t="s">
        <v>161</v>
      </c>
      <c r="B34" s="19" t="s">
        <v>85</v>
      </c>
      <c r="C34" s="18">
        <v>7</v>
      </c>
      <c r="D34" s="18"/>
      <c r="E34" s="16">
        <f t="shared" si="5"/>
        <v>6</v>
      </c>
      <c r="F34" s="16">
        <v>180</v>
      </c>
      <c r="G34" s="16">
        <f t="shared" si="7"/>
        <v>16</v>
      </c>
      <c r="H34" s="16">
        <f t="shared" si="8"/>
        <v>8</v>
      </c>
      <c r="I34" s="16">
        <v>4</v>
      </c>
      <c r="J34" s="16">
        <v>4</v>
      </c>
      <c r="K34" s="16"/>
      <c r="L34" s="16">
        <f t="shared" si="9"/>
        <v>164</v>
      </c>
      <c r="M34" s="242"/>
      <c r="N34" s="244"/>
      <c r="O34" s="242"/>
      <c r="P34" s="244"/>
      <c r="Q34" s="242"/>
      <c r="R34" s="244"/>
      <c r="S34" s="242"/>
      <c r="T34" s="244"/>
      <c r="U34" s="242"/>
      <c r="V34" s="244"/>
      <c r="W34" s="242">
        <v>16</v>
      </c>
      <c r="X34" s="244"/>
      <c r="Y34" s="242"/>
      <c r="Z34" s="244"/>
      <c r="AA34" s="242"/>
      <c r="AB34" s="244"/>
    </row>
    <row r="35" spans="1:106" s="8" customFormat="1" ht="37.5" customHeight="1">
      <c r="A35" s="16" t="s">
        <v>162</v>
      </c>
      <c r="B35" s="46" t="s">
        <v>86</v>
      </c>
      <c r="C35" s="50">
        <v>5</v>
      </c>
      <c r="D35" s="50"/>
      <c r="E35" s="16">
        <f t="shared" si="5"/>
        <v>7</v>
      </c>
      <c r="F35" s="47">
        <v>210</v>
      </c>
      <c r="G35" s="16">
        <f t="shared" si="7"/>
        <v>16</v>
      </c>
      <c r="H35" s="16">
        <f t="shared" si="8"/>
        <v>8</v>
      </c>
      <c r="I35" s="16">
        <v>4</v>
      </c>
      <c r="J35" s="16">
        <v>4</v>
      </c>
      <c r="K35" s="16"/>
      <c r="L35" s="16">
        <f t="shared" si="9"/>
        <v>194</v>
      </c>
      <c r="M35" s="242"/>
      <c r="N35" s="244"/>
      <c r="O35" s="242"/>
      <c r="P35" s="244"/>
      <c r="Q35" s="242"/>
      <c r="R35" s="244"/>
      <c r="S35" s="242">
        <v>16</v>
      </c>
      <c r="T35" s="244"/>
      <c r="U35" s="242"/>
      <c r="V35" s="244"/>
      <c r="W35" s="242"/>
      <c r="X35" s="244"/>
      <c r="Y35" s="242"/>
      <c r="Z35" s="244"/>
      <c r="AA35" s="242"/>
      <c r="AB35" s="244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 s="7" customFormat="1" ht="18.75" customHeight="1">
      <c r="A36" s="16" t="s">
        <v>163</v>
      </c>
      <c r="B36" s="19" t="s">
        <v>87</v>
      </c>
      <c r="C36" s="18">
        <v>7</v>
      </c>
      <c r="D36" s="18"/>
      <c r="E36" s="16">
        <f t="shared" si="5"/>
        <v>7</v>
      </c>
      <c r="F36" s="47">
        <v>210</v>
      </c>
      <c r="G36" s="16">
        <f t="shared" si="7"/>
        <v>24</v>
      </c>
      <c r="H36" s="16">
        <f t="shared" si="8"/>
        <v>14</v>
      </c>
      <c r="I36" s="16"/>
      <c r="J36" s="16">
        <v>10</v>
      </c>
      <c r="K36" s="16"/>
      <c r="L36" s="16">
        <f t="shared" si="9"/>
        <v>186</v>
      </c>
      <c r="M36" s="242"/>
      <c r="N36" s="244"/>
      <c r="O36" s="242"/>
      <c r="P36" s="244"/>
      <c r="Q36" s="242"/>
      <c r="R36" s="244"/>
      <c r="S36" s="242"/>
      <c r="T36" s="244"/>
      <c r="U36" s="242"/>
      <c r="V36" s="244"/>
      <c r="W36" s="242">
        <v>24</v>
      </c>
      <c r="X36" s="244"/>
      <c r="Y36" s="242"/>
      <c r="Z36" s="244"/>
      <c r="AA36" s="242"/>
      <c r="AB36" s="244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</row>
    <row r="37" spans="1:28" ht="18.75">
      <c r="A37" s="16" t="s">
        <v>164</v>
      </c>
      <c r="B37" s="19" t="s">
        <v>88</v>
      </c>
      <c r="C37" s="18"/>
      <c r="D37" s="18">
        <v>8</v>
      </c>
      <c r="E37" s="16">
        <f t="shared" si="5"/>
        <v>3</v>
      </c>
      <c r="F37" s="16">
        <v>90</v>
      </c>
      <c r="G37" s="16">
        <f t="shared" si="7"/>
        <v>9</v>
      </c>
      <c r="H37" s="16">
        <f t="shared" si="8"/>
        <v>6</v>
      </c>
      <c r="I37" s="16"/>
      <c r="J37" s="16">
        <v>3</v>
      </c>
      <c r="K37" s="16"/>
      <c r="L37" s="16">
        <f t="shared" si="9"/>
        <v>81</v>
      </c>
      <c r="M37" s="242"/>
      <c r="N37" s="244"/>
      <c r="O37" s="242"/>
      <c r="P37" s="244"/>
      <c r="Q37" s="242"/>
      <c r="R37" s="244"/>
      <c r="S37" s="242"/>
      <c r="T37" s="244"/>
      <c r="U37" s="242"/>
      <c r="V37" s="244"/>
      <c r="W37" s="242"/>
      <c r="X37" s="244"/>
      <c r="Y37" s="242"/>
      <c r="Z37" s="244"/>
      <c r="AA37" s="242">
        <v>9</v>
      </c>
      <c r="AB37" s="244"/>
    </row>
    <row r="38" spans="1:28" ht="37.5">
      <c r="A38" s="16" t="s">
        <v>165</v>
      </c>
      <c r="B38" s="19" t="s">
        <v>89</v>
      </c>
      <c r="C38" s="18">
        <v>7</v>
      </c>
      <c r="D38" s="18"/>
      <c r="E38" s="16">
        <f t="shared" si="5"/>
        <v>3</v>
      </c>
      <c r="F38" s="16">
        <v>90</v>
      </c>
      <c r="G38" s="16">
        <f t="shared" si="7"/>
        <v>8</v>
      </c>
      <c r="H38" s="16">
        <f t="shared" si="8"/>
        <v>4</v>
      </c>
      <c r="I38" s="16">
        <v>4</v>
      </c>
      <c r="J38" s="16"/>
      <c r="K38" s="16"/>
      <c r="L38" s="16">
        <f>F38-G38</f>
        <v>82</v>
      </c>
      <c r="M38" s="242"/>
      <c r="N38" s="244"/>
      <c r="O38" s="242"/>
      <c r="P38" s="244"/>
      <c r="Q38" s="242"/>
      <c r="R38" s="244"/>
      <c r="S38" s="242"/>
      <c r="T38" s="244"/>
      <c r="U38" s="242"/>
      <c r="V38" s="244"/>
      <c r="W38" s="242">
        <v>8</v>
      </c>
      <c r="X38" s="244"/>
      <c r="Y38" s="242"/>
      <c r="Z38" s="244"/>
      <c r="AA38" s="242"/>
      <c r="AB38" s="244"/>
    </row>
    <row r="39" spans="1:28" ht="18.75">
      <c r="A39" s="16" t="s">
        <v>166</v>
      </c>
      <c r="B39" s="19" t="s">
        <v>107</v>
      </c>
      <c r="C39" s="18"/>
      <c r="D39" s="18">
        <v>7</v>
      </c>
      <c r="E39" s="16">
        <f t="shared" si="5"/>
        <v>4</v>
      </c>
      <c r="F39" s="16">
        <v>120</v>
      </c>
      <c r="G39" s="16">
        <f t="shared" si="7"/>
        <v>8</v>
      </c>
      <c r="H39" s="16">
        <f t="shared" si="8"/>
        <v>4</v>
      </c>
      <c r="I39" s="16"/>
      <c r="J39" s="16">
        <v>4</v>
      </c>
      <c r="K39" s="16"/>
      <c r="L39" s="16">
        <f aca="true" t="shared" si="10" ref="L39:L47">F39-G39</f>
        <v>112</v>
      </c>
      <c r="M39" s="242"/>
      <c r="N39" s="244"/>
      <c r="O39" s="242"/>
      <c r="P39" s="244"/>
      <c r="Q39" s="242"/>
      <c r="R39" s="244"/>
      <c r="S39" s="242"/>
      <c r="T39" s="244"/>
      <c r="U39" s="242"/>
      <c r="V39" s="244"/>
      <c r="W39" s="242">
        <v>8</v>
      </c>
      <c r="X39" s="244"/>
      <c r="Y39" s="242"/>
      <c r="Z39" s="244"/>
      <c r="AA39" s="242"/>
      <c r="AB39" s="244"/>
    </row>
    <row r="40" spans="1:28" ht="37.5">
      <c r="A40" s="16" t="s">
        <v>167</v>
      </c>
      <c r="B40" s="19" t="s">
        <v>90</v>
      </c>
      <c r="C40" s="18">
        <v>6</v>
      </c>
      <c r="D40" s="18"/>
      <c r="E40" s="16">
        <f t="shared" si="5"/>
        <v>4</v>
      </c>
      <c r="F40" s="16">
        <v>120</v>
      </c>
      <c r="G40" s="16">
        <f t="shared" si="7"/>
        <v>12</v>
      </c>
      <c r="H40" s="16">
        <f t="shared" si="8"/>
        <v>2</v>
      </c>
      <c r="I40" s="16">
        <v>10</v>
      </c>
      <c r="J40" s="16"/>
      <c r="K40" s="16"/>
      <c r="L40" s="16">
        <f t="shared" si="10"/>
        <v>108</v>
      </c>
      <c r="M40" s="242"/>
      <c r="N40" s="244"/>
      <c r="O40" s="242"/>
      <c r="P40" s="244"/>
      <c r="Q40" s="242"/>
      <c r="R40" s="244"/>
      <c r="S40" s="242"/>
      <c r="T40" s="244"/>
      <c r="U40" s="242">
        <v>12</v>
      </c>
      <c r="V40" s="244"/>
      <c r="W40" s="242"/>
      <c r="X40" s="244"/>
      <c r="Y40" s="242"/>
      <c r="Z40" s="244"/>
      <c r="AA40" s="242"/>
      <c r="AB40" s="244"/>
    </row>
    <row r="41" spans="1:28" ht="37.5">
      <c r="A41" s="16" t="s">
        <v>168</v>
      </c>
      <c r="B41" s="19" t="s">
        <v>108</v>
      </c>
      <c r="C41" s="18">
        <v>6</v>
      </c>
      <c r="D41" s="18"/>
      <c r="E41" s="16">
        <f t="shared" si="5"/>
        <v>4</v>
      </c>
      <c r="F41" s="16">
        <v>120</v>
      </c>
      <c r="G41" s="16">
        <f t="shared" si="7"/>
        <v>12</v>
      </c>
      <c r="H41" s="16">
        <f t="shared" si="8"/>
        <v>6</v>
      </c>
      <c r="I41" s="16"/>
      <c r="J41" s="16">
        <v>6</v>
      </c>
      <c r="K41" s="16"/>
      <c r="L41" s="16">
        <f t="shared" si="10"/>
        <v>108</v>
      </c>
      <c r="M41" s="242"/>
      <c r="N41" s="244"/>
      <c r="O41" s="242"/>
      <c r="P41" s="244"/>
      <c r="Q41" s="242"/>
      <c r="R41" s="244"/>
      <c r="S41" s="242"/>
      <c r="T41" s="244"/>
      <c r="U41" s="242">
        <v>12</v>
      </c>
      <c r="V41" s="244"/>
      <c r="W41" s="242"/>
      <c r="X41" s="244"/>
      <c r="Y41" s="242"/>
      <c r="Z41" s="244"/>
      <c r="AA41" s="242"/>
      <c r="AB41" s="244"/>
    </row>
    <row r="42" spans="1:28" ht="18.75">
      <c r="A42" s="16" t="s">
        <v>169</v>
      </c>
      <c r="B42" s="19" t="s">
        <v>91</v>
      </c>
      <c r="C42" s="18"/>
      <c r="D42" s="18">
        <v>7</v>
      </c>
      <c r="E42" s="16">
        <f t="shared" si="5"/>
        <v>3</v>
      </c>
      <c r="F42" s="16">
        <v>90</v>
      </c>
      <c r="G42" s="16">
        <f t="shared" si="7"/>
        <v>8</v>
      </c>
      <c r="H42" s="16">
        <f t="shared" si="8"/>
        <v>6</v>
      </c>
      <c r="I42" s="16"/>
      <c r="J42" s="16">
        <v>2</v>
      </c>
      <c r="K42" s="16"/>
      <c r="L42" s="16">
        <f t="shared" si="10"/>
        <v>82</v>
      </c>
      <c r="M42" s="242"/>
      <c r="N42" s="244"/>
      <c r="O42" s="242"/>
      <c r="P42" s="244"/>
      <c r="Q42" s="242"/>
      <c r="R42" s="244"/>
      <c r="S42" s="242"/>
      <c r="T42" s="244"/>
      <c r="U42" s="242"/>
      <c r="V42" s="244"/>
      <c r="W42" s="242">
        <v>8</v>
      </c>
      <c r="X42" s="244"/>
      <c r="Y42" s="242"/>
      <c r="Z42" s="244"/>
      <c r="AA42" s="242"/>
      <c r="AB42" s="244"/>
    </row>
    <row r="43" spans="1:28" ht="18.75">
      <c r="A43" s="16" t="s">
        <v>170</v>
      </c>
      <c r="B43" s="19" t="s">
        <v>92</v>
      </c>
      <c r="C43" s="18">
        <v>8</v>
      </c>
      <c r="D43" s="18"/>
      <c r="E43" s="16">
        <f t="shared" si="5"/>
        <v>6</v>
      </c>
      <c r="F43" s="16">
        <v>180</v>
      </c>
      <c r="G43" s="16">
        <f t="shared" si="7"/>
        <v>12</v>
      </c>
      <c r="H43" s="16">
        <f t="shared" si="8"/>
        <v>6</v>
      </c>
      <c r="I43" s="16"/>
      <c r="J43" s="16">
        <v>6</v>
      </c>
      <c r="K43" s="16"/>
      <c r="L43" s="16">
        <f t="shared" si="10"/>
        <v>168</v>
      </c>
      <c r="M43" s="242"/>
      <c r="N43" s="244"/>
      <c r="O43" s="242"/>
      <c r="P43" s="244"/>
      <c r="Q43" s="242"/>
      <c r="R43" s="244"/>
      <c r="S43" s="242"/>
      <c r="T43" s="244"/>
      <c r="U43" s="242"/>
      <c r="V43" s="244"/>
      <c r="W43" s="242"/>
      <c r="X43" s="244"/>
      <c r="Y43" s="242">
        <v>12</v>
      </c>
      <c r="Z43" s="244"/>
      <c r="AA43" s="242"/>
      <c r="AB43" s="244"/>
    </row>
    <row r="44" spans="1:28" ht="18.75">
      <c r="A44" s="16" t="s">
        <v>171</v>
      </c>
      <c r="B44" s="19" t="s">
        <v>93</v>
      </c>
      <c r="C44" s="16"/>
      <c r="D44" s="16">
        <v>8</v>
      </c>
      <c r="E44" s="16">
        <f t="shared" si="5"/>
        <v>4</v>
      </c>
      <c r="F44" s="16">
        <v>120</v>
      </c>
      <c r="G44" s="16">
        <f t="shared" si="7"/>
        <v>12</v>
      </c>
      <c r="H44" s="16">
        <f t="shared" si="8"/>
        <v>6</v>
      </c>
      <c r="I44" s="16"/>
      <c r="J44" s="16">
        <v>6</v>
      </c>
      <c r="K44" s="16"/>
      <c r="L44" s="16">
        <f t="shared" si="10"/>
        <v>108</v>
      </c>
      <c r="M44" s="242"/>
      <c r="N44" s="244"/>
      <c r="O44" s="242"/>
      <c r="P44" s="244"/>
      <c r="Q44" s="242"/>
      <c r="R44" s="244"/>
      <c r="S44" s="242"/>
      <c r="T44" s="244"/>
      <c r="U44" s="242"/>
      <c r="V44" s="244"/>
      <c r="W44" s="242"/>
      <c r="X44" s="244"/>
      <c r="Y44" s="242">
        <v>12</v>
      </c>
      <c r="Z44" s="244"/>
      <c r="AA44" s="242"/>
      <c r="AB44" s="244"/>
    </row>
    <row r="45" spans="1:28" ht="37.5">
      <c r="A45" s="16" t="s">
        <v>172</v>
      </c>
      <c r="B45" s="19" t="s">
        <v>94</v>
      </c>
      <c r="C45" s="16"/>
      <c r="D45" s="16">
        <v>8</v>
      </c>
      <c r="E45" s="16">
        <f t="shared" si="5"/>
        <v>4</v>
      </c>
      <c r="F45" s="16">
        <v>120</v>
      </c>
      <c r="G45" s="16">
        <f t="shared" si="7"/>
        <v>12</v>
      </c>
      <c r="H45" s="16">
        <f t="shared" si="8"/>
        <v>8</v>
      </c>
      <c r="I45" s="16"/>
      <c r="J45" s="16">
        <v>4</v>
      </c>
      <c r="K45" s="16"/>
      <c r="L45" s="16">
        <f t="shared" si="10"/>
        <v>108</v>
      </c>
      <c r="M45" s="242"/>
      <c r="N45" s="244"/>
      <c r="O45" s="242"/>
      <c r="P45" s="244"/>
      <c r="Q45" s="242"/>
      <c r="R45" s="244"/>
      <c r="S45" s="242"/>
      <c r="T45" s="244"/>
      <c r="U45" s="242"/>
      <c r="V45" s="244"/>
      <c r="W45" s="242"/>
      <c r="X45" s="244"/>
      <c r="Y45" s="242"/>
      <c r="Z45" s="244"/>
      <c r="AA45" s="242">
        <v>12</v>
      </c>
      <c r="AB45" s="244"/>
    </row>
    <row r="46" spans="1:28" ht="37.5">
      <c r="A46" s="16" t="s">
        <v>173</v>
      </c>
      <c r="B46" s="19" t="s">
        <v>109</v>
      </c>
      <c r="C46" s="16"/>
      <c r="D46" s="16">
        <v>2</v>
      </c>
      <c r="E46" s="16">
        <f t="shared" si="5"/>
        <v>3</v>
      </c>
      <c r="F46" s="16">
        <v>90</v>
      </c>
      <c r="G46" s="16">
        <f t="shared" si="7"/>
        <v>7</v>
      </c>
      <c r="H46" s="16">
        <f t="shared" si="8"/>
        <v>5</v>
      </c>
      <c r="I46" s="16"/>
      <c r="J46" s="16">
        <v>2</v>
      </c>
      <c r="K46" s="16"/>
      <c r="L46" s="16">
        <f t="shared" si="10"/>
        <v>83</v>
      </c>
      <c r="M46" s="242">
        <v>7</v>
      </c>
      <c r="N46" s="244"/>
      <c r="O46" s="242"/>
      <c r="P46" s="244"/>
      <c r="Q46" s="242"/>
      <c r="R46" s="244"/>
      <c r="S46" s="242"/>
      <c r="T46" s="244"/>
      <c r="U46" s="242"/>
      <c r="V46" s="244"/>
      <c r="W46" s="242"/>
      <c r="X46" s="244"/>
      <c r="Y46" s="242"/>
      <c r="Z46" s="244"/>
      <c r="AA46" s="242"/>
      <c r="AB46" s="244"/>
    </row>
    <row r="47" spans="1:28" ht="18.75">
      <c r="A47" s="16" t="s">
        <v>174</v>
      </c>
      <c r="B47" s="19" t="s">
        <v>95</v>
      </c>
      <c r="C47" s="16">
        <v>8</v>
      </c>
      <c r="D47" s="16"/>
      <c r="E47" s="16">
        <f t="shared" si="5"/>
        <v>4</v>
      </c>
      <c r="F47" s="16">
        <v>120</v>
      </c>
      <c r="G47" s="16">
        <f t="shared" si="7"/>
        <v>12</v>
      </c>
      <c r="H47" s="16">
        <f t="shared" si="8"/>
        <v>8</v>
      </c>
      <c r="I47" s="16"/>
      <c r="J47" s="16">
        <v>4</v>
      </c>
      <c r="K47" s="16"/>
      <c r="L47" s="16">
        <f t="shared" si="10"/>
        <v>108</v>
      </c>
      <c r="M47" s="242"/>
      <c r="N47" s="244"/>
      <c r="O47" s="242"/>
      <c r="P47" s="244"/>
      <c r="Q47" s="242"/>
      <c r="R47" s="244"/>
      <c r="S47" s="242"/>
      <c r="T47" s="244"/>
      <c r="U47" s="242"/>
      <c r="V47" s="244"/>
      <c r="W47" s="242"/>
      <c r="X47" s="244"/>
      <c r="Y47" s="242">
        <v>12</v>
      </c>
      <c r="Z47" s="244"/>
      <c r="AA47" s="242"/>
      <c r="AB47" s="244"/>
    </row>
    <row r="48" spans="1:28" ht="37.5">
      <c r="A48" s="31" t="s">
        <v>150</v>
      </c>
      <c r="B48" s="69" t="s">
        <v>151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7"/>
      <c r="N48" s="68"/>
      <c r="O48" s="27"/>
      <c r="P48" s="68"/>
      <c r="Q48" s="27"/>
      <c r="R48" s="68"/>
      <c r="S48" s="27"/>
      <c r="T48" s="68"/>
      <c r="U48" s="27"/>
      <c r="V48" s="68"/>
      <c r="W48" s="27"/>
      <c r="X48" s="68"/>
      <c r="Y48" s="27"/>
      <c r="Z48" s="68"/>
      <c r="AA48" s="27"/>
      <c r="AB48" s="68"/>
    </row>
    <row r="49" spans="1:28" ht="56.25">
      <c r="A49" s="16" t="s">
        <v>175</v>
      </c>
      <c r="B49" s="19" t="s">
        <v>113</v>
      </c>
      <c r="C49" s="16"/>
      <c r="D49" s="16" t="s">
        <v>138</v>
      </c>
      <c r="E49" s="16">
        <f t="shared" si="5"/>
        <v>3</v>
      </c>
      <c r="F49" s="16">
        <v>90</v>
      </c>
      <c r="G49" s="16">
        <f t="shared" si="7"/>
        <v>0</v>
      </c>
      <c r="H49" s="16">
        <f t="shared" si="8"/>
        <v>0</v>
      </c>
      <c r="I49" s="16"/>
      <c r="J49" s="16"/>
      <c r="K49" s="16"/>
      <c r="L49" s="16">
        <f aca="true" t="shared" si="11" ref="L49:L54">F49-G49</f>
        <v>90</v>
      </c>
      <c r="M49" s="242"/>
      <c r="N49" s="244"/>
      <c r="O49" s="242"/>
      <c r="P49" s="244"/>
      <c r="Q49" s="242"/>
      <c r="R49" s="244"/>
      <c r="S49" s="242"/>
      <c r="T49" s="244"/>
      <c r="U49" s="242"/>
      <c r="V49" s="244"/>
      <c r="W49" s="242"/>
      <c r="X49" s="244"/>
      <c r="Y49" s="242"/>
      <c r="Z49" s="244"/>
      <c r="AA49" s="242"/>
      <c r="AB49" s="244"/>
    </row>
    <row r="50" spans="1:106" s="49" customFormat="1" ht="58.5" customHeight="1">
      <c r="A50" s="16" t="s">
        <v>176</v>
      </c>
      <c r="B50" s="19" t="s">
        <v>114</v>
      </c>
      <c r="C50" s="16"/>
      <c r="D50" s="67" t="s">
        <v>139</v>
      </c>
      <c r="E50" s="16">
        <f t="shared" si="5"/>
        <v>9</v>
      </c>
      <c r="F50" s="16">
        <v>270</v>
      </c>
      <c r="G50" s="16">
        <f t="shared" si="7"/>
        <v>0</v>
      </c>
      <c r="H50" s="16">
        <f t="shared" si="8"/>
        <v>0</v>
      </c>
      <c r="I50" s="16"/>
      <c r="J50" s="16"/>
      <c r="K50" s="16"/>
      <c r="L50" s="16">
        <f t="shared" si="11"/>
        <v>270</v>
      </c>
      <c r="M50" s="242"/>
      <c r="N50" s="244"/>
      <c r="O50" s="242"/>
      <c r="P50" s="244"/>
      <c r="Q50" s="242"/>
      <c r="R50" s="244"/>
      <c r="S50" s="242"/>
      <c r="T50" s="244"/>
      <c r="U50" s="242"/>
      <c r="V50" s="244"/>
      <c r="W50" s="242"/>
      <c r="X50" s="244"/>
      <c r="Y50" s="242"/>
      <c r="Z50" s="244"/>
      <c r="AA50" s="242"/>
      <c r="AB50" s="244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</row>
    <row r="51" spans="1:28" ht="37.5">
      <c r="A51" s="16" t="s">
        <v>102</v>
      </c>
      <c r="B51" s="19" t="s">
        <v>101</v>
      </c>
      <c r="C51" s="16"/>
      <c r="D51" s="67">
        <v>3</v>
      </c>
      <c r="E51" s="16">
        <f t="shared" si="5"/>
        <v>3</v>
      </c>
      <c r="F51" s="16">
        <v>90</v>
      </c>
      <c r="G51" s="16">
        <f t="shared" si="7"/>
        <v>0</v>
      </c>
      <c r="H51" s="16">
        <f t="shared" si="8"/>
        <v>0</v>
      </c>
      <c r="I51" s="16"/>
      <c r="J51" s="16"/>
      <c r="K51" s="16"/>
      <c r="L51" s="16">
        <f t="shared" si="11"/>
        <v>90</v>
      </c>
      <c r="M51" s="242"/>
      <c r="N51" s="244"/>
      <c r="O51" s="242"/>
      <c r="P51" s="244"/>
      <c r="Q51" s="242"/>
      <c r="R51" s="244"/>
      <c r="S51" s="242"/>
      <c r="T51" s="244"/>
      <c r="U51" s="242"/>
      <c r="V51" s="244"/>
      <c r="W51" s="242"/>
      <c r="X51" s="244"/>
      <c r="Y51" s="242"/>
      <c r="Z51" s="244"/>
      <c r="AA51" s="242"/>
      <c r="AB51" s="244"/>
    </row>
    <row r="52" spans="1:106" s="8" customFormat="1" ht="52.5" customHeight="1">
      <c r="A52" s="16" t="s">
        <v>103</v>
      </c>
      <c r="B52" s="19" t="s">
        <v>112</v>
      </c>
      <c r="C52" s="16"/>
      <c r="D52" s="67">
        <v>5</v>
      </c>
      <c r="E52" s="16">
        <f t="shared" si="5"/>
        <v>3</v>
      </c>
      <c r="F52" s="16">
        <v>90</v>
      </c>
      <c r="G52" s="16">
        <f t="shared" si="7"/>
        <v>0</v>
      </c>
      <c r="H52" s="16">
        <f t="shared" si="8"/>
        <v>0</v>
      </c>
      <c r="I52" s="16"/>
      <c r="J52" s="16"/>
      <c r="K52" s="16"/>
      <c r="L52" s="16">
        <f t="shared" si="11"/>
        <v>90</v>
      </c>
      <c r="M52" s="242"/>
      <c r="N52" s="244"/>
      <c r="O52" s="242"/>
      <c r="P52" s="244"/>
      <c r="Q52" s="242"/>
      <c r="R52" s="244"/>
      <c r="S52" s="242"/>
      <c r="T52" s="244"/>
      <c r="U52" s="242"/>
      <c r="V52" s="244"/>
      <c r="W52" s="242"/>
      <c r="X52" s="244"/>
      <c r="Y52" s="242"/>
      <c r="Z52" s="244"/>
      <c r="AA52" s="242"/>
      <c r="AB52" s="244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1:106" s="7" customFormat="1" ht="75.75" customHeight="1">
      <c r="A53" s="16" t="s">
        <v>177</v>
      </c>
      <c r="B53" s="19" t="s">
        <v>265</v>
      </c>
      <c r="C53" s="16"/>
      <c r="D53" s="67" t="s">
        <v>139</v>
      </c>
      <c r="E53" s="16">
        <f t="shared" si="5"/>
        <v>1.5</v>
      </c>
      <c r="F53" s="16">
        <v>45</v>
      </c>
      <c r="G53" s="16">
        <f t="shared" si="7"/>
        <v>0</v>
      </c>
      <c r="H53" s="16">
        <f t="shared" si="8"/>
        <v>0</v>
      </c>
      <c r="I53" s="16"/>
      <c r="J53" s="16"/>
      <c r="K53" s="16"/>
      <c r="L53" s="16">
        <f t="shared" si="11"/>
        <v>45</v>
      </c>
      <c r="M53" s="242"/>
      <c r="N53" s="244"/>
      <c r="O53" s="242"/>
      <c r="P53" s="244"/>
      <c r="Q53" s="242"/>
      <c r="R53" s="244"/>
      <c r="S53" s="242"/>
      <c r="T53" s="244"/>
      <c r="U53" s="242"/>
      <c r="V53" s="244"/>
      <c r="W53" s="242"/>
      <c r="X53" s="244"/>
      <c r="Y53" s="242"/>
      <c r="Z53" s="244"/>
      <c r="AA53" s="242"/>
      <c r="AB53" s="244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</row>
    <row r="54" spans="1:106" s="7" customFormat="1" ht="75.75" customHeight="1">
      <c r="A54" s="16" t="s">
        <v>178</v>
      </c>
      <c r="B54" s="19" t="s">
        <v>266</v>
      </c>
      <c r="C54" s="16"/>
      <c r="D54" s="67" t="s">
        <v>139</v>
      </c>
      <c r="E54" s="16">
        <f t="shared" si="5"/>
        <v>1.5</v>
      </c>
      <c r="F54" s="16">
        <v>45</v>
      </c>
      <c r="G54" s="16">
        <f t="shared" si="7"/>
        <v>0</v>
      </c>
      <c r="H54" s="16">
        <f t="shared" si="8"/>
        <v>0</v>
      </c>
      <c r="I54" s="16"/>
      <c r="J54" s="16"/>
      <c r="K54" s="16"/>
      <c r="L54" s="16">
        <f t="shared" si="11"/>
        <v>45</v>
      </c>
      <c r="M54" s="27"/>
      <c r="N54" s="68"/>
      <c r="O54" s="27"/>
      <c r="P54" s="68"/>
      <c r="Q54" s="27"/>
      <c r="R54" s="68"/>
      <c r="S54" s="27"/>
      <c r="T54" s="68"/>
      <c r="U54" s="27"/>
      <c r="V54" s="68"/>
      <c r="W54" s="27"/>
      <c r="X54" s="68"/>
      <c r="Y54" s="27"/>
      <c r="Z54" s="68"/>
      <c r="AA54" s="27"/>
      <c r="AB54" s="68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</row>
    <row r="55" spans="1:28" s="33" customFormat="1" ht="39">
      <c r="A55" s="28"/>
      <c r="B55" s="32" t="s">
        <v>142</v>
      </c>
      <c r="C55" s="37"/>
      <c r="D55" s="37"/>
      <c r="E55" s="37">
        <f>SUM(E25:E54)</f>
        <v>124</v>
      </c>
      <c r="F55" s="37">
        <f>SUM(F25:F54)</f>
        <v>3720</v>
      </c>
      <c r="G55" s="37">
        <f aca="true" t="shared" si="12" ref="G55:M55">SUM(G25:G53)</f>
        <v>263</v>
      </c>
      <c r="H55" s="37">
        <f t="shared" si="12"/>
        <v>147</v>
      </c>
      <c r="I55" s="37">
        <f t="shared" si="12"/>
        <v>37</v>
      </c>
      <c r="J55" s="37">
        <f t="shared" si="12"/>
        <v>79</v>
      </c>
      <c r="K55" s="37">
        <f t="shared" si="12"/>
        <v>0</v>
      </c>
      <c r="L55" s="37">
        <f t="shared" si="12"/>
        <v>3412</v>
      </c>
      <c r="M55" s="218">
        <f t="shared" si="12"/>
        <v>16</v>
      </c>
      <c r="N55" s="245"/>
      <c r="O55" s="218">
        <f>SUM(O25:O53)</f>
        <v>0</v>
      </c>
      <c r="P55" s="245"/>
      <c r="Q55" s="218">
        <f>SUM(Q25:Q53)</f>
        <v>30</v>
      </c>
      <c r="R55" s="245"/>
      <c r="S55" s="218">
        <f>SUM(S25:S53)</f>
        <v>60</v>
      </c>
      <c r="T55" s="245"/>
      <c r="U55" s="218">
        <f>SUM(U25:U53)</f>
        <v>24</v>
      </c>
      <c r="V55" s="245"/>
      <c r="W55" s="218">
        <f>SUM(W25:W53)</f>
        <v>76</v>
      </c>
      <c r="X55" s="245"/>
      <c r="Y55" s="218">
        <f>SUM(Y25:Y53)</f>
        <v>36</v>
      </c>
      <c r="Z55" s="245"/>
      <c r="AA55" s="218">
        <f>SUM(AA25:AA53)</f>
        <v>21</v>
      </c>
      <c r="AB55" s="245"/>
    </row>
    <row r="56" spans="1:28" s="55" customFormat="1" ht="71.25" customHeight="1">
      <c r="A56" s="52"/>
      <c r="B56" s="53" t="s">
        <v>143</v>
      </c>
      <c r="C56" s="54"/>
      <c r="D56" s="54"/>
      <c r="E56" s="54">
        <f aca="true" t="shared" si="13" ref="E56:M56">E55+E23</f>
        <v>180</v>
      </c>
      <c r="F56" s="54">
        <f t="shared" si="13"/>
        <v>5400</v>
      </c>
      <c r="G56" s="54">
        <f t="shared" si="13"/>
        <v>405</v>
      </c>
      <c r="H56" s="54">
        <f t="shared" si="13"/>
        <v>218</v>
      </c>
      <c r="I56" s="54">
        <f t="shared" si="13"/>
        <v>60</v>
      </c>
      <c r="J56" s="54">
        <f t="shared" si="13"/>
        <v>113</v>
      </c>
      <c r="K56" s="54">
        <f t="shared" si="13"/>
        <v>14</v>
      </c>
      <c r="L56" s="54">
        <f t="shared" si="13"/>
        <v>4950</v>
      </c>
      <c r="M56" s="246">
        <f t="shared" si="13"/>
        <v>70</v>
      </c>
      <c r="N56" s="247"/>
      <c r="O56" s="246">
        <f>O55+O23</f>
        <v>50</v>
      </c>
      <c r="P56" s="247"/>
      <c r="Q56" s="246">
        <f>Q55+Q23</f>
        <v>46</v>
      </c>
      <c r="R56" s="247"/>
      <c r="S56" s="246">
        <f>S55+S23</f>
        <v>60</v>
      </c>
      <c r="T56" s="247"/>
      <c r="U56" s="246">
        <f>U55+U23</f>
        <v>30</v>
      </c>
      <c r="V56" s="247"/>
      <c r="W56" s="246">
        <f>W55+W23</f>
        <v>92</v>
      </c>
      <c r="X56" s="247"/>
      <c r="Y56" s="246">
        <f>Y55+Y23</f>
        <v>36</v>
      </c>
      <c r="Z56" s="247"/>
      <c r="AA56" s="246">
        <f>AA55+AA23</f>
        <v>21</v>
      </c>
      <c r="AB56" s="247"/>
    </row>
    <row r="57" spans="1:106" s="14" customFormat="1" ht="26.25" customHeight="1">
      <c r="A57" s="14" t="s">
        <v>147</v>
      </c>
      <c r="C57" s="31"/>
      <c r="M57" s="242"/>
      <c r="N57" s="244"/>
      <c r="O57" s="242"/>
      <c r="P57" s="244"/>
      <c r="Q57" s="242"/>
      <c r="R57" s="244"/>
      <c r="S57" s="242"/>
      <c r="T57" s="244"/>
      <c r="U57" s="242"/>
      <c r="V57" s="244"/>
      <c r="W57" s="242"/>
      <c r="X57" s="244"/>
      <c r="Y57" s="242"/>
      <c r="Z57" s="244"/>
      <c r="AA57" s="242"/>
      <c r="AB57" s="244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</row>
    <row r="58" spans="1:28" ht="18.75">
      <c r="A58" s="14" t="s">
        <v>144</v>
      </c>
      <c r="B58" s="14"/>
      <c r="C58" s="16"/>
      <c r="D58" s="16"/>
      <c r="E58" s="11"/>
      <c r="F58" s="16"/>
      <c r="G58" s="16"/>
      <c r="H58" s="16"/>
      <c r="I58" s="16"/>
      <c r="J58" s="16"/>
      <c r="K58" s="16"/>
      <c r="L58" s="16"/>
      <c r="M58" s="242"/>
      <c r="N58" s="244"/>
      <c r="O58" s="242"/>
      <c r="P58" s="244"/>
      <c r="Q58" s="242"/>
      <c r="R58" s="244"/>
      <c r="S58" s="242"/>
      <c r="T58" s="244"/>
      <c r="U58" s="242"/>
      <c r="V58" s="244"/>
      <c r="W58" s="242"/>
      <c r="X58" s="244"/>
      <c r="Y58" s="242"/>
      <c r="Z58" s="244"/>
      <c r="AA58" s="242"/>
      <c r="AB58" s="244"/>
    </row>
    <row r="59" spans="1:28" ht="56.25">
      <c r="A59" s="16" t="s">
        <v>179</v>
      </c>
      <c r="B59" s="19" t="s">
        <v>97</v>
      </c>
      <c r="C59" s="16"/>
      <c r="D59" s="16">
        <v>3</v>
      </c>
      <c r="E59" s="16">
        <f>F59/30</f>
        <v>3</v>
      </c>
      <c r="F59" s="16">
        <v>90</v>
      </c>
      <c r="G59" s="16">
        <f>M59+O59+Q59+S59+U59+W59+Y59+AA59</f>
        <v>6</v>
      </c>
      <c r="H59" s="16">
        <f>G59-I59-J59-K59</f>
        <v>4</v>
      </c>
      <c r="I59" s="16"/>
      <c r="J59" s="16">
        <v>2</v>
      </c>
      <c r="K59" s="16"/>
      <c r="L59" s="16">
        <f>F59-G59</f>
        <v>84</v>
      </c>
      <c r="M59" s="242"/>
      <c r="N59" s="244"/>
      <c r="O59" s="242">
        <v>6</v>
      </c>
      <c r="P59" s="244"/>
      <c r="Q59" s="242"/>
      <c r="R59" s="244"/>
      <c r="S59" s="242"/>
      <c r="T59" s="244"/>
      <c r="U59" s="242"/>
      <c r="V59" s="244"/>
      <c r="W59" s="242"/>
      <c r="X59" s="244"/>
      <c r="Y59" s="242"/>
      <c r="Z59" s="244"/>
      <c r="AA59" s="242"/>
      <c r="AB59" s="244"/>
    </row>
    <row r="60" spans="1:28" ht="18.75">
      <c r="A60" s="16" t="s">
        <v>180</v>
      </c>
      <c r="B60" s="19" t="s">
        <v>130</v>
      </c>
      <c r="C60" s="16"/>
      <c r="D60" s="16">
        <v>3</v>
      </c>
      <c r="E60" s="16">
        <f>F60/30</f>
        <v>3</v>
      </c>
      <c r="F60" s="16">
        <v>90</v>
      </c>
      <c r="G60" s="16">
        <f>M60+O60+Q60+S60+U60+W60+Y60+AA60</f>
        <v>6</v>
      </c>
      <c r="H60" s="16">
        <f>G60-I60-J60-K60</f>
        <v>4</v>
      </c>
      <c r="I60" s="16"/>
      <c r="J60" s="16">
        <v>2</v>
      </c>
      <c r="K60" s="16"/>
      <c r="L60" s="16">
        <f>F60-G60</f>
        <v>84</v>
      </c>
      <c r="M60" s="242"/>
      <c r="N60" s="244"/>
      <c r="O60" s="242">
        <v>6</v>
      </c>
      <c r="P60" s="244"/>
      <c r="Q60" s="242"/>
      <c r="R60" s="244"/>
      <c r="S60" s="242"/>
      <c r="T60" s="244"/>
      <c r="U60" s="242"/>
      <c r="V60" s="244"/>
      <c r="W60" s="242"/>
      <c r="X60" s="244"/>
      <c r="Y60" s="242"/>
      <c r="Z60" s="244"/>
      <c r="AA60" s="242"/>
      <c r="AB60" s="244"/>
    </row>
    <row r="61" spans="1:28" ht="18.75">
      <c r="A61" s="16"/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42"/>
      <c r="N61" s="244"/>
      <c r="O61" s="242"/>
      <c r="P61" s="244"/>
      <c r="Q61" s="242"/>
      <c r="R61" s="244"/>
      <c r="S61" s="242"/>
      <c r="T61" s="244"/>
      <c r="U61" s="242"/>
      <c r="V61" s="244"/>
      <c r="W61" s="242"/>
      <c r="X61" s="244"/>
      <c r="Y61" s="242"/>
      <c r="Z61" s="244"/>
      <c r="AA61" s="242"/>
      <c r="AB61" s="244"/>
    </row>
    <row r="62" spans="1:106" s="14" customFormat="1" ht="61.5" customHeight="1">
      <c r="A62" s="25"/>
      <c r="B62" s="26" t="s">
        <v>148</v>
      </c>
      <c r="C62" s="31"/>
      <c r="D62" s="31"/>
      <c r="E62" s="31">
        <f aca="true" t="shared" si="14" ref="E62:L62">E61+E60+E59</f>
        <v>6</v>
      </c>
      <c r="F62" s="31">
        <f t="shared" si="14"/>
        <v>180</v>
      </c>
      <c r="G62" s="31">
        <f t="shared" si="14"/>
        <v>12</v>
      </c>
      <c r="H62" s="31">
        <f t="shared" si="14"/>
        <v>8</v>
      </c>
      <c r="I62" s="31">
        <f t="shared" si="14"/>
        <v>0</v>
      </c>
      <c r="J62" s="31">
        <f t="shared" si="14"/>
        <v>4</v>
      </c>
      <c r="K62" s="31">
        <f t="shared" si="14"/>
        <v>0</v>
      </c>
      <c r="L62" s="31">
        <f t="shared" si="14"/>
        <v>168</v>
      </c>
      <c r="M62" s="218">
        <f>SUM(M59:M60)</f>
        <v>0</v>
      </c>
      <c r="N62" s="245"/>
      <c r="O62" s="218">
        <f>SUM(O59:O60)</f>
        <v>12</v>
      </c>
      <c r="P62" s="245"/>
      <c r="Q62" s="218">
        <f>SUM(Q59:Q60)</f>
        <v>0</v>
      </c>
      <c r="R62" s="245"/>
      <c r="S62" s="218">
        <f>SUM(S59:S60)</f>
        <v>0</v>
      </c>
      <c r="T62" s="245"/>
      <c r="U62" s="218">
        <f>SUM(U59:U60)</f>
        <v>0</v>
      </c>
      <c r="V62" s="245"/>
      <c r="W62" s="218">
        <f>SUM(W59:W60)</f>
        <v>0</v>
      </c>
      <c r="X62" s="245"/>
      <c r="Y62" s="218">
        <f>SUM(Y59:Y60)</f>
        <v>0</v>
      </c>
      <c r="Z62" s="245"/>
      <c r="AA62" s="218">
        <f>SUM(AA59:AA60)</f>
        <v>0</v>
      </c>
      <c r="AB62" s="24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</row>
    <row r="63" spans="1:28" ht="18.75">
      <c r="A63" s="14" t="s">
        <v>145</v>
      </c>
      <c r="B63" s="14"/>
      <c r="C63" s="16"/>
      <c r="D63" s="16"/>
      <c r="E63" s="11"/>
      <c r="F63" s="16"/>
      <c r="G63" s="16"/>
      <c r="H63" s="16"/>
      <c r="I63" s="16"/>
      <c r="J63" s="16"/>
      <c r="K63" s="16"/>
      <c r="L63" s="16"/>
      <c r="M63" s="242"/>
      <c r="N63" s="244"/>
      <c r="O63" s="242"/>
      <c r="P63" s="244"/>
      <c r="Q63" s="242"/>
      <c r="R63" s="244"/>
      <c r="S63" s="242"/>
      <c r="T63" s="244"/>
      <c r="U63" s="242"/>
      <c r="V63" s="244"/>
      <c r="W63" s="242"/>
      <c r="X63" s="244"/>
      <c r="Y63" s="242"/>
      <c r="Z63" s="244"/>
      <c r="AA63" s="242"/>
      <c r="AB63" s="244"/>
    </row>
    <row r="64" spans="1:28" ht="75">
      <c r="A64" s="16" t="s">
        <v>181</v>
      </c>
      <c r="B64" s="19" t="s">
        <v>122</v>
      </c>
      <c r="C64" s="16">
        <v>5</v>
      </c>
      <c r="D64" s="16"/>
      <c r="E64" s="16">
        <f aca="true" t="shared" si="15" ref="E64:E76">F64/30</f>
        <v>4</v>
      </c>
      <c r="F64" s="16">
        <v>120</v>
      </c>
      <c r="G64" s="16">
        <f>M64+O64+Q64+S64+U64+W64+Y64+AA64</f>
        <v>8</v>
      </c>
      <c r="H64" s="16">
        <f>G64-I64-J64-K64</f>
        <v>2</v>
      </c>
      <c r="I64" s="16">
        <v>6</v>
      </c>
      <c r="J64" s="16"/>
      <c r="K64" s="16"/>
      <c r="L64" s="16">
        <f aca="true" t="shared" si="16" ref="L64:L72">F64-G64</f>
        <v>112</v>
      </c>
      <c r="M64" s="242"/>
      <c r="N64" s="244"/>
      <c r="O64" s="242"/>
      <c r="P64" s="244"/>
      <c r="Q64" s="242"/>
      <c r="R64" s="244"/>
      <c r="S64" s="242">
        <v>8</v>
      </c>
      <c r="T64" s="244"/>
      <c r="U64" s="242"/>
      <c r="V64" s="244"/>
      <c r="W64" s="242"/>
      <c r="X64" s="244"/>
      <c r="Y64" s="242"/>
      <c r="Z64" s="244"/>
      <c r="AA64" s="242"/>
      <c r="AB64" s="244"/>
    </row>
    <row r="65" spans="1:28" ht="37.5">
      <c r="A65" s="16" t="s">
        <v>182</v>
      </c>
      <c r="B65" s="46" t="s">
        <v>123</v>
      </c>
      <c r="C65" s="16">
        <v>4</v>
      </c>
      <c r="D65" s="16"/>
      <c r="E65" s="16">
        <f t="shared" si="15"/>
        <v>4</v>
      </c>
      <c r="F65" s="16">
        <v>120</v>
      </c>
      <c r="G65" s="16">
        <f aca="true" t="shared" si="17" ref="G65:G76">M65+O65+Q65+S65+U65+W65+Y65+AA65</f>
        <v>9</v>
      </c>
      <c r="H65" s="16">
        <f aca="true" t="shared" si="18" ref="H65:H77">G65-I65-J65-K65</f>
        <v>6</v>
      </c>
      <c r="I65" s="16"/>
      <c r="J65" s="16">
        <v>3</v>
      </c>
      <c r="K65" s="16"/>
      <c r="L65" s="16">
        <f t="shared" si="16"/>
        <v>111</v>
      </c>
      <c r="M65" s="242"/>
      <c r="N65" s="244"/>
      <c r="O65" s="242"/>
      <c r="P65" s="244"/>
      <c r="Q65" s="242">
        <v>9</v>
      </c>
      <c r="R65" s="244"/>
      <c r="S65" s="242"/>
      <c r="T65" s="244"/>
      <c r="U65" s="242"/>
      <c r="V65" s="244"/>
      <c r="W65" s="242"/>
      <c r="X65" s="244"/>
      <c r="Y65" s="242"/>
      <c r="Z65" s="244"/>
      <c r="AA65" s="242"/>
      <c r="AB65" s="244"/>
    </row>
    <row r="66" spans="1:28" ht="37.5">
      <c r="A66" s="16" t="s">
        <v>183</v>
      </c>
      <c r="B66" s="19" t="s">
        <v>96</v>
      </c>
      <c r="C66" s="16">
        <v>4</v>
      </c>
      <c r="D66" s="16"/>
      <c r="E66" s="16">
        <f t="shared" si="15"/>
        <v>4</v>
      </c>
      <c r="F66" s="16">
        <v>120</v>
      </c>
      <c r="G66" s="16">
        <f t="shared" si="17"/>
        <v>9</v>
      </c>
      <c r="H66" s="16">
        <f t="shared" si="18"/>
        <v>7</v>
      </c>
      <c r="I66" s="16"/>
      <c r="J66" s="16">
        <v>2</v>
      </c>
      <c r="K66" s="16"/>
      <c r="L66" s="16">
        <f t="shared" si="16"/>
        <v>111</v>
      </c>
      <c r="M66" s="242"/>
      <c r="N66" s="244"/>
      <c r="O66" s="242"/>
      <c r="P66" s="244"/>
      <c r="Q66" s="242">
        <v>9</v>
      </c>
      <c r="R66" s="244"/>
      <c r="S66" s="242"/>
      <c r="T66" s="244"/>
      <c r="U66" s="242"/>
      <c r="V66" s="244"/>
      <c r="W66" s="242"/>
      <c r="X66" s="244"/>
      <c r="Y66" s="242"/>
      <c r="Z66" s="244"/>
      <c r="AA66" s="242"/>
      <c r="AB66" s="244"/>
    </row>
    <row r="67" spans="1:28" ht="37.5">
      <c r="A67" s="16" t="s">
        <v>184</v>
      </c>
      <c r="B67" s="19" t="s">
        <v>127</v>
      </c>
      <c r="C67" s="16"/>
      <c r="D67" s="16">
        <v>6</v>
      </c>
      <c r="E67" s="16">
        <f t="shared" si="15"/>
        <v>4</v>
      </c>
      <c r="F67" s="16">
        <v>120</v>
      </c>
      <c r="G67" s="16">
        <f t="shared" si="17"/>
        <v>12</v>
      </c>
      <c r="H67" s="16">
        <f t="shared" si="18"/>
        <v>8</v>
      </c>
      <c r="I67" s="16"/>
      <c r="J67" s="16">
        <v>4</v>
      </c>
      <c r="K67" s="16"/>
      <c r="L67" s="16">
        <f t="shared" si="16"/>
        <v>108</v>
      </c>
      <c r="M67" s="242"/>
      <c r="N67" s="244"/>
      <c r="O67" s="242"/>
      <c r="P67" s="244"/>
      <c r="Q67" s="242"/>
      <c r="R67" s="244"/>
      <c r="S67" s="242"/>
      <c r="T67" s="244"/>
      <c r="U67" s="242">
        <v>12</v>
      </c>
      <c r="V67" s="244"/>
      <c r="W67" s="242"/>
      <c r="X67" s="244"/>
      <c r="Y67" s="242"/>
      <c r="Z67" s="244"/>
      <c r="AA67" s="242"/>
      <c r="AB67" s="244"/>
    </row>
    <row r="68" spans="1:28" ht="37.5">
      <c r="A68" s="16" t="s">
        <v>185</v>
      </c>
      <c r="B68" s="19" t="s">
        <v>128</v>
      </c>
      <c r="C68" s="16">
        <v>6</v>
      </c>
      <c r="D68" s="16"/>
      <c r="E68" s="16">
        <f t="shared" si="15"/>
        <v>4</v>
      </c>
      <c r="F68" s="16">
        <v>120</v>
      </c>
      <c r="G68" s="16">
        <f t="shared" si="17"/>
        <v>12</v>
      </c>
      <c r="H68" s="16">
        <f t="shared" si="18"/>
        <v>8</v>
      </c>
      <c r="I68" s="16"/>
      <c r="J68" s="16">
        <v>4</v>
      </c>
      <c r="K68" s="16"/>
      <c r="L68" s="16">
        <f>F68-G68</f>
        <v>108</v>
      </c>
      <c r="M68" s="242"/>
      <c r="N68" s="244"/>
      <c r="O68" s="242"/>
      <c r="P68" s="244"/>
      <c r="Q68" s="242"/>
      <c r="R68" s="244"/>
      <c r="S68" s="242"/>
      <c r="T68" s="244"/>
      <c r="U68" s="242">
        <v>12</v>
      </c>
      <c r="V68" s="244"/>
      <c r="W68" s="242"/>
      <c r="X68" s="244"/>
      <c r="Y68" s="242"/>
      <c r="Z68" s="244"/>
      <c r="AA68" s="242"/>
      <c r="AB68" s="244"/>
    </row>
    <row r="69" spans="1:28" ht="56.25">
      <c r="A69" s="16" t="s">
        <v>186</v>
      </c>
      <c r="B69" s="19" t="s">
        <v>121</v>
      </c>
      <c r="C69" s="16"/>
      <c r="D69" s="16">
        <v>6</v>
      </c>
      <c r="E69" s="16">
        <f t="shared" si="15"/>
        <v>4</v>
      </c>
      <c r="F69" s="16">
        <v>120</v>
      </c>
      <c r="G69" s="16">
        <f t="shared" si="17"/>
        <v>12</v>
      </c>
      <c r="H69" s="16">
        <f t="shared" si="18"/>
        <v>8</v>
      </c>
      <c r="I69" s="16"/>
      <c r="J69" s="16">
        <v>4</v>
      </c>
      <c r="K69" s="16"/>
      <c r="L69" s="16">
        <f t="shared" si="16"/>
        <v>108</v>
      </c>
      <c r="M69" s="242"/>
      <c r="N69" s="244"/>
      <c r="O69" s="242"/>
      <c r="P69" s="244"/>
      <c r="Q69" s="242"/>
      <c r="R69" s="244"/>
      <c r="S69" s="242"/>
      <c r="T69" s="244"/>
      <c r="U69" s="242">
        <v>12</v>
      </c>
      <c r="V69" s="244"/>
      <c r="W69" s="242"/>
      <c r="X69" s="244"/>
      <c r="Y69" s="242"/>
      <c r="Z69" s="244"/>
      <c r="AA69" s="242"/>
      <c r="AB69" s="244"/>
    </row>
    <row r="70" spans="1:106" s="8" customFormat="1" ht="56.25">
      <c r="A70" s="16" t="s">
        <v>187</v>
      </c>
      <c r="B70" s="19" t="s">
        <v>104</v>
      </c>
      <c r="C70" s="16"/>
      <c r="D70" s="16">
        <v>6</v>
      </c>
      <c r="E70" s="16">
        <f t="shared" si="15"/>
        <v>4</v>
      </c>
      <c r="F70" s="16">
        <v>120</v>
      </c>
      <c r="G70" s="16">
        <f t="shared" si="17"/>
        <v>12</v>
      </c>
      <c r="H70" s="16">
        <f t="shared" si="18"/>
        <v>6</v>
      </c>
      <c r="I70" s="16"/>
      <c r="J70" s="16">
        <v>6</v>
      </c>
      <c r="K70" s="16"/>
      <c r="L70" s="16">
        <f t="shared" si="16"/>
        <v>108</v>
      </c>
      <c r="M70" s="242"/>
      <c r="N70" s="244"/>
      <c r="O70" s="242"/>
      <c r="P70" s="244"/>
      <c r="Q70" s="242"/>
      <c r="R70" s="244"/>
      <c r="S70" s="242"/>
      <c r="T70" s="244"/>
      <c r="U70" s="242">
        <v>12</v>
      </c>
      <c r="V70" s="244"/>
      <c r="W70" s="242"/>
      <c r="X70" s="244"/>
      <c r="Y70" s="242"/>
      <c r="Z70" s="244"/>
      <c r="AA70" s="242"/>
      <c r="AB70" s="244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1:28" ht="51.75" customHeight="1">
      <c r="A71" s="16" t="s">
        <v>188</v>
      </c>
      <c r="B71" s="51" t="s">
        <v>100</v>
      </c>
      <c r="C71" s="18">
        <v>8</v>
      </c>
      <c r="D71" s="18"/>
      <c r="E71" s="16">
        <f t="shared" si="15"/>
        <v>5</v>
      </c>
      <c r="F71" s="16">
        <v>150</v>
      </c>
      <c r="G71" s="16">
        <f t="shared" si="17"/>
        <v>15</v>
      </c>
      <c r="H71" s="16">
        <f t="shared" si="18"/>
        <v>9</v>
      </c>
      <c r="I71" s="16"/>
      <c r="J71" s="16">
        <v>6</v>
      </c>
      <c r="K71" s="16"/>
      <c r="L71" s="16">
        <f t="shared" si="16"/>
        <v>135</v>
      </c>
      <c r="M71" s="242"/>
      <c r="N71" s="244"/>
      <c r="O71" s="242"/>
      <c r="P71" s="244"/>
      <c r="Q71" s="242"/>
      <c r="R71" s="244"/>
      <c r="S71" s="242"/>
      <c r="T71" s="244"/>
      <c r="U71" s="242"/>
      <c r="V71" s="244"/>
      <c r="W71" s="242"/>
      <c r="X71" s="244"/>
      <c r="Y71" s="242">
        <v>15</v>
      </c>
      <c r="Z71" s="244"/>
      <c r="AA71" s="242"/>
      <c r="AB71" s="244"/>
    </row>
    <row r="72" spans="1:28" ht="37.5" customHeight="1">
      <c r="A72" s="16" t="s">
        <v>189</v>
      </c>
      <c r="B72" s="51" t="s">
        <v>124</v>
      </c>
      <c r="C72" s="18">
        <v>8</v>
      </c>
      <c r="D72" s="18"/>
      <c r="E72" s="16">
        <f t="shared" si="15"/>
        <v>4</v>
      </c>
      <c r="F72" s="16">
        <v>120</v>
      </c>
      <c r="G72" s="16">
        <f t="shared" si="17"/>
        <v>15</v>
      </c>
      <c r="H72" s="16">
        <f t="shared" si="18"/>
        <v>6</v>
      </c>
      <c r="I72" s="16">
        <v>9</v>
      </c>
      <c r="J72" s="16"/>
      <c r="K72" s="16"/>
      <c r="L72" s="16">
        <f t="shared" si="16"/>
        <v>105</v>
      </c>
      <c r="M72" s="242"/>
      <c r="N72" s="244"/>
      <c r="O72" s="242"/>
      <c r="P72" s="244"/>
      <c r="Q72" s="242"/>
      <c r="R72" s="244"/>
      <c r="S72" s="242"/>
      <c r="T72" s="244"/>
      <c r="U72" s="242"/>
      <c r="V72" s="244"/>
      <c r="W72" s="242"/>
      <c r="X72" s="244"/>
      <c r="Y72" s="242"/>
      <c r="Z72" s="244"/>
      <c r="AA72" s="242">
        <v>15</v>
      </c>
      <c r="AB72" s="244"/>
    </row>
    <row r="73" spans="1:28" ht="37.5">
      <c r="A73" s="16" t="s">
        <v>190</v>
      </c>
      <c r="B73" s="51" t="s">
        <v>110</v>
      </c>
      <c r="C73" s="18"/>
      <c r="D73" s="18">
        <v>8</v>
      </c>
      <c r="E73" s="16">
        <f t="shared" si="15"/>
        <v>5</v>
      </c>
      <c r="F73" s="16">
        <v>150</v>
      </c>
      <c r="G73" s="16">
        <f t="shared" si="17"/>
        <v>12</v>
      </c>
      <c r="H73" s="16">
        <f t="shared" si="18"/>
        <v>8</v>
      </c>
      <c r="I73" s="16"/>
      <c r="J73" s="16">
        <v>4</v>
      </c>
      <c r="K73" s="16"/>
      <c r="L73" s="16">
        <f>F73-G73</f>
        <v>138</v>
      </c>
      <c r="M73" s="242"/>
      <c r="N73" s="244"/>
      <c r="O73" s="242"/>
      <c r="P73" s="244"/>
      <c r="Q73" s="242"/>
      <c r="R73" s="244"/>
      <c r="S73" s="242"/>
      <c r="T73" s="244"/>
      <c r="U73" s="242"/>
      <c r="V73" s="244"/>
      <c r="W73" s="242"/>
      <c r="X73" s="244"/>
      <c r="Y73" s="242">
        <v>12</v>
      </c>
      <c r="Z73" s="244"/>
      <c r="AA73" s="242"/>
      <c r="AB73" s="244"/>
    </row>
    <row r="74" spans="1:28" ht="52.5" customHeight="1">
      <c r="A74" s="16" t="s">
        <v>191</v>
      </c>
      <c r="B74" s="51" t="s">
        <v>125</v>
      </c>
      <c r="C74" s="18">
        <v>8</v>
      </c>
      <c r="D74" s="18"/>
      <c r="E74" s="16">
        <f t="shared" si="15"/>
        <v>4</v>
      </c>
      <c r="F74" s="16">
        <v>120</v>
      </c>
      <c r="G74" s="16">
        <f t="shared" si="17"/>
        <v>12</v>
      </c>
      <c r="H74" s="16">
        <f t="shared" si="18"/>
        <v>8</v>
      </c>
      <c r="I74" s="16">
        <v>4</v>
      </c>
      <c r="J74" s="16"/>
      <c r="K74" s="16"/>
      <c r="L74" s="16">
        <f>F74-G74</f>
        <v>108</v>
      </c>
      <c r="M74" s="242"/>
      <c r="N74" s="244"/>
      <c r="O74" s="242"/>
      <c r="P74" s="244"/>
      <c r="Q74" s="242"/>
      <c r="R74" s="244"/>
      <c r="S74" s="242"/>
      <c r="T74" s="244"/>
      <c r="U74" s="242"/>
      <c r="V74" s="244"/>
      <c r="W74" s="242"/>
      <c r="X74" s="244"/>
      <c r="Y74" s="242"/>
      <c r="Z74" s="244"/>
      <c r="AA74" s="242">
        <v>12</v>
      </c>
      <c r="AB74" s="244"/>
    </row>
    <row r="75" spans="1:28" ht="56.25">
      <c r="A75" s="16" t="s">
        <v>192</v>
      </c>
      <c r="B75" s="51" t="s">
        <v>129</v>
      </c>
      <c r="C75" s="18"/>
      <c r="D75" s="18">
        <v>8</v>
      </c>
      <c r="E75" s="16">
        <f t="shared" si="15"/>
        <v>4</v>
      </c>
      <c r="F75" s="16">
        <v>120</v>
      </c>
      <c r="G75" s="16">
        <f t="shared" si="17"/>
        <v>12</v>
      </c>
      <c r="H75" s="16">
        <f t="shared" si="18"/>
        <v>8</v>
      </c>
      <c r="I75" s="16">
        <v>4</v>
      </c>
      <c r="J75" s="16"/>
      <c r="K75" s="16"/>
      <c r="L75" s="16">
        <f>F75-G75</f>
        <v>108</v>
      </c>
      <c r="M75" s="242"/>
      <c r="N75" s="244"/>
      <c r="O75" s="242"/>
      <c r="P75" s="244"/>
      <c r="Q75" s="242"/>
      <c r="R75" s="244"/>
      <c r="S75" s="242"/>
      <c r="T75" s="244"/>
      <c r="U75" s="242"/>
      <c r="V75" s="244"/>
      <c r="W75" s="242"/>
      <c r="X75" s="244"/>
      <c r="Y75" s="242">
        <v>12</v>
      </c>
      <c r="Z75" s="244"/>
      <c r="AA75" s="242"/>
      <c r="AB75" s="244"/>
    </row>
    <row r="76" spans="1:28" ht="108.75" customHeight="1">
      <c r="A76" s="16" t="s">
        <v>193</v>
      </c>
      <c r="B76" s="51" t="s">
        <v>126</v>
      </c>
      <c r="C76" s="18"/>
      <c r="D76" s="18">
        <v>8</v>
      </c>
      <c r="E76" s="16">
        <f t="shared" si="15"/>
        <v>4</v>
      </c>
      <c r="F76" s="16">
        <v>120</v>
      </c>
      <c r="G76" s="16">
        <f t="shared" si="17"/>
        <v>12</v>
      </c>
      <c r="H76" s="16">
        <f t="shared" si="18"/>
        <v>4</v>
      </c>
      <c r="I76" s="16">
        <v>8</v>
      </c>
      <c r="J76" s="16"/>
      <c r="K76" s="16"/>
      <c r="L76" s="16">
        <f>F76-G76</f>
        <v>108</v>
      </c>
      <c r="M76" s="242"/>
      <c r="N76" s="244"/>
      <c r="O76" s="242"/>
      <c r="P76" s="244"/>
      <c r="Q76" s="242"/>
      <c r="R76" s="244"/>
      <c r="S76" s="242"/>
      <c r="T76" s="244"/>
      <c r="U76" s="242"/>
      <c r="V76" s="244"/>
      <c r="W76" s="242"/>
      <c r="X76" s="244"/>
      <c r="Y76" s="242"/>
      <c r="Z76" s="244"/>
      <c r="AA76" s="242">
        <v>12</v>
      </c>
      <c r="AB76" s="244"/>
    </row>
    <row r="77" spans="1:28" s="33" customFormat="1" ht="58.5">
      <c r="A77" s="25"/>
      <c r="B77" s="26" t="s">
        <v>149</v>
      </c>
      <c r="C77" s="37"/>
      <c r="D77" s="37"/>
      <c r="E77" s="37">
        <f>SUM(E64:E76)</f>
        <v>54</v>
      </c>
      <c r="F77" s="37">
        <f>SUM(F64:F76)</f>
        <v>1620</v>
      </c>
      <c r="G77" s="37">
        <f>SUM(G64:G76)</f>
        <v>152</v>
      </c>
      <c r="H77" s="31">
        <f t="shared" si="18"/>
        <v>88</v>
      </c>
      <c r="I77" s="37">
        <f>SUM(I64:I76)</f>
        <v>31</v>
      </c>
      <c r="J77" s="37">
        <f>SUM(J64:J76)</f>
        <v>33</v>
      </c>
      <c r="K77" s="37">
        <f>SUM(K64:K76)</f>
        <v>0</v>
      </c>
      <c r="L77" s="37">
        <f>SUM(L64:L76)</f>
        <v>1468</v>
      </c>
      <c r="M77" s="218">
        <f>SUM(M64:M76)</f>
        <v>0</v>
      </c>
      <c r="N77" s="245"/>
      <c r="O77" s="218">
        <f>SUM(O64:O76)</f>
        <v>0</v>
      </c>
      <c r="P77" s="245"/>
      <c r="Q77" s="218">
        <f>SUM(Q64:Q76)</f>
        <v>18</v>
      </c>
      <c r="R77" s="245"/>
      <c r="S77" s="218">
        <f>SUM(S64:S76)</f>
        <v>8</v>
      </c>
      <c r="T77" s="245"/>
      <c r="U77" s="218">
        <f>SUM(U64:U76)</f>
        <v>48</v>
      </c>
      <c r="V77" s="245"/>
      <c r="W77" s="218">
        <f>SUM(W64:W76)</f>
        <v>0</v>
      </c>
      <c r="X77" s="245"/>
      <c r="Y77" s="218">
        <f>SUM(Y64:Y76)</f>
        <v>39</v>
      </c>
      <c r="Z77" s="245"/>
      <c r="AA77" s="218">
        <f>SUM(AA64:AA76)</f>
        <v>39</v>
      </c>
      <c r="AB77" s="245"/>
    </row>
    <row r="78" spans="1:28" s="55" customFormat="1" ht="71.25" customHeight="1">
      <c r="A78" s="52"/>
      <c r="B78" s="53" t="s">
        <v>146</v>
      </c>
      <c r="C78" s="54"/>
      <c r="D78" s="54"/>
      <c r="E78" s="54">
        <f aca="true" t="shared" si="19" ref="E78:M78">E77+E62</f>
        <v>60</v>
      </c>
      <c r="F78" s="54">
        <f t="shared" si="19"/>
        <v>1800</v>
      </c>
      <c r="G78" s="54">
        <f t="shared" si="19"/>
        <v>164</v>
      </c>
      <c r="H78" s="54">
        <f t="shared" si="19"/>
        <v>96</v>
      </c>
      <c r="I78" s="54">
        <f t="shared" si="19"/>
        <v>31</v>
      </c>
      <c r="J78" s="54">
        <f t="shared" si="19"/>
        <v>37</v>
      </c>
      <c r="K78" s="54">
        <f t="shared" si="19"/>
        <v>0</v>
      </c>
      <c r="L78" s="54">
        <f t="shared" si="19"/>
        <v>1636</v>
      </c>
      <c r="M78" s="246">
        <f t="shared" si="19"/>
        <v>0</v>
      </c>
      <c r="N78" s="247"/>
      <c r="O78" s="246">
        <f>O77+O62</f>
        <v>12</v>
      </c>
      <c r="P78" s="247"/>
      <c r="Q78" s="246">
        <f>Q77+Q62</f>
        <v>18</v>
      </c>
      <c r="R78" s="247"/>
      <c r="S78" s="246">
        <f>S77+S62</f>
        <v>8</v>
      </c>
      <c r="T78" s="247"/>
      <c r="U78" s="246">
        <f>U77+U62</f>
        <v>48</v>
      </c>
      <c r="V78" s="247"/>
      <c r="W78" s="246">
        <f>W77+W62</f>
        <v>0</v>
      </c>
      <c r="X78" s="247"/>
      <c r="Y78" s="246">
        <f>Y77+Y62</f>
        <v>39</v>
      </c>
      <c r="Z78" s="247"/>
      <c r="AA78" s="246">
        <f>AA77+AA62</f>
        <v>39</v>
      </c>
      <c r="AB78" s="247"/>
    </row>
    <row r="79" spans="1:28" s="59" customFormat="1" ht="58.5">
      <c r="A79" s="56"/>
      <c r="B79" s="57" t="s">
        <v>43</v>
      </c>
      <c r="C79" s="58"/>
      <c r="D79" s="58"/>
      <c r="E79" s="58">
        <f aca="true" t="shared" si="20" ref="E79:M79">E78+E56</f>
        <v>240</v>
      </c>
      <c r="F79" s="58">
        <f t="shared" si="20"/>
        <v>7200</v>
      </c>
      <c r="G79" s="58">
        <f t="shared" si="20"/>
        <v>569</v>
      </c>
      <c r="H79" s="58">
        <f t="shared" si="20"/>
        <v>314</v>
      </c>
      <c r="I79" s="58">
        <f t="shared" si="20"/>
        <v>91</v>
      </c>
      <c r="J79" s="58">
        <f t="shared" si="20"/>
        <v>150</v>
      </c>
      <c r="K79" s="58">
        <f t="shared" si="20"/>
        <v>14</v>
      </c>
      <c r="L79" s="58">
        <f t="shared" si="20"/>
        <v>6586</v>
      </c>
      <c r="M79" s="248">
        <f t="shared" si="20"/>
        <v>70</v>
      </c>
      <c r="N79" s="249"/>
      <c r="O79" s="248">
        <f>O78+O56</f>
        <v>62</v>
      </c>
      <c r="P79" s="249"/>
      <c r="Q79" s="248">
        <f>Q78+Q56</f>
        <v>64</v>
      </c>
      <c r="R79" s="249"/>
      <c r="S79" s="248">
        <f>S78+S56</f>
        <v>68</v>
      </c>
      <c r="T79" s="249"/>
      <c r="U79" s="248">
        <f>U78+U56</f>
        <v>78</v>
      </c>
      <c r="V79" s="249"/>
      <c r="W79" s="248">
        <f>W78+W56</f>
        <v>92</v>
      </c>
      <c r="X79" s="249"/>
      <c r="Y79" s="248">
        <f>Y78+Y56</f>
        <v>75</v>
      </c>
      <c r="Z79" s="249"/>
      <c r="AA79" s="248">
        <f>AA78+AA56</f>
        <v>60</v>
      </c>
      <c r="AB79" s="249"/>
    </row>
    <row r="80" spans="1:28" ht="18.75">
      <c r="A80" s="16"/>
      <c r="B80" s="34" t="s">
        <v>71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4"/>
      <c r="N80" s="16"/>
      <c r="O80" s="18"/>
      <c r="P80" s="16"/>
      <c r="Q80" s="18"/>
      <c r="R80" s="16"/>
      <c r="S80" s="18"/>
      <c r="T80" s="16"/>
      <c r="U80" s="18"/>
      <c r="V80" s="16"/>
      <c r="W80" s="18"/>
      <c r="X80" s="16"/>
      <c r="Y80" s="16"/>
      <c r="Z80" s="16"/>
      <c r="AA80" s="16"/>
      <c r="AB80" s="16"/>
    </row>
    <row r="81" spans="1:106" s="10" customFormat="1" ht="56.25">
      <c r="A81" s="20"/>
      <c r="B81" s="21" t="s">
        <v>37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1:106" s="10" customFormat="1" ht="18.75">
      <c r="A82" s="20"/>
      <c r="B82" s="21" t="s">
        <v>34</v>
      </c>
      <c r="C82" s="38">
        <v>50</v>
      </c>
      <c r="D82" s="38"/>
      <c r="E82" s="38"/>
      <c r="F82" s="38"/>
      <c r="G82" s="38"/>
      <c r="H82" s="38"/>
      <c r="I82" s="38"/>
      <c r="J82" s="38"/>
      <c r="K82" s="38"/>
      <c r="L82" s="38"/>
      <c r="M82" s="38">
        <v>8</v>
      </c>
      <c r="N82" s="38"/>
      <c r="O82" s="38">
        <v>8</v>
      </c>
      <c r="P82" s="38"/>
      <c r="Q82" s="38">
        <v>6</v>
      </c>
      <c r="R82" s="38"/>
      <c r="S82" s="38">
        <v>7</v>
      </c>
      <c r="T82" s="38"/>
      <c r="U82" s="38">
        <v>7</v>
      </c>
      <c r="V82" s="38"/>
      <c r="W82" s="38">
        <v>8</v>
      </c>
      <c r="X82" s="38"/>
      <c r="Y82" s="38">
        <v>6</v>
      </c>
      <c r="Z82" s="38"/>
      <c r="AA82" s="38">
        <v>5</v>
      </c>
      <c r="AB82" s="38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1:106" s="10" customFormat="1" ht="18.75">
      <c r="A83" s="20"/>
      <c r="B83" s="21" t="s">
        <v>72</v>
      </c>
      <c r="C83" s="38">
        <v>1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>
        <v>1</v>
      </c>
      <c r="T83" s="38"/>
      <c r="U83" s="38"/>
      <c r="V83" s="38"/>
      <c r="W83" s="38"/>
      <c r="X83" s="38"/>
      <c r="Y83" s="38"/>
      <c r="Z83" s="38"/>
      <c r="AA83" s="38"/>
      <c r="AB83" s="38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1:106" s="10" customFormat="1" ht="18.75">
      <c r="A84" s="20"/>
      <c r="B84" s="21" t="s">
        <v>35</v>
      </c>
      <c r="C84" s="38">
        <v>2</v>
      </c>
      <c r="D84" s="38"/>
      <c r="E84" s="38"/>
      <c r="F84" s="38"/>
      <c r="G84" s="38"/>
      <c r="H84" s="38"/>
      <c r="I84" s="38"/>
      <c r="J84" s="38"/>
      <c r="K84" s="38"/>
      <c r="L84" s="38"/>
      <c r="N84" s="38"/>
      <c r="O84" s="38"/>
      <c r="P84" s="38"/>
      <c r="Q84" s="38">
        <v>1</v>
      </c>
      <c r="R84" s="38"/>
      <c r="S84" s="38"/>
      <c r="T84" s="38"/>
      <c r="U84" s="38">
        <v>1</v>
      </c>
      <c r="V84" s="38"/>
      <c r="W84" s="38"/>
      <c r="X84" s="38"/>
      <c r="Y84" s="38"/>
      <c r="Z84" s="38"/>
      <c r="AA84" s="38"/>
      <c r="AB84" s="38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1:106" s="10" customFormat="1" ht="18.75">
      <c r="A85" s="20"/>
      <c r="B85" s="21" t="s">
        <v>73</v>
      </c>
      <c r="C85" s="38">
        <v>24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>
        <v>2</v>
      </c>
      <c r="P85" s="38"/>
      <c r="Q85" s="38">
        <v>4</v>
      </c>
      <c r="R85" s="38"/>
      <c r="S85" s="38">
        <v>2</v>
      </c>
      <c r="T85" s="38"/>
      <c r="U85" s="38">
        <v>2</v>
      </c>
      <c r="V85" s="38"/>
      <c r="W85" s="38">
        <v>4</v>
      </c>
      <c r="X85" s="38"/>
      <c r="Y85" s="38">
        <v>4</v>
      </c>
      <c r="Z85" s="38"/>
      <c r="AA85" s="38">
        <v>6</v>
      </c>
      <c r="AB85" s="38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1:106" s="10" customFormat="1" ht="18.75">
      <c r="A86" s="20"/>
      <c r="B86" s="21" t="s">
        <v>36</v>
      </c>
      <c r="C86" s="38">
        <v>26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>
        <v>3</v>
      </c>
      <c r="P86" s="38"/>
      <c r="Q86" s="38">
        <v>3</v>
      </c>
      <c r="R86" s="38"/>
      <c r="S86" s="38">
        <v>3</v>
      </c>
      <c r="T86" s="38"/>
      <c r="U86" s="38">
        <v>5</v>
      </c>
      <c r="V86" s="38"/>
      <c r="W86" s="38">
        <v>3</v>
      </c>
      <c r="X86" s="38"/>
      <c r="Y86" s="38">
        <v>4</v>
      </c>
      <c r="Z86" s="38"/>
      <c r="AA86" s="38">
        <v>5</v>
      </c>
      <c r="AB86" s="38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2:28" s="41" customFormat="1" ht="18.75">
      <c r="B87" s="41" t="s">
        <v>267</v>
      </c>
      <c r="C87" s="61">
        <v>2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>
        <v>2</v>
      </c>
      <c r="AB87" s="61"/>
    </row>
    <row r="88" spans="2:106" s="42" customFormat="1" ht="18">
      <c r="B88" s="43"/>
      <c r="C88" s="2"/>
      <c r="M88" s="44"/>
      <c r="O88" s="45"/>
      <c r="Q88" s="45"/>
      <c r="S88" s="45"/>
      <c r="U88" s="45"/>
      <c r="W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</row>
    <row r="89" ht="18">
      <c r="A89" s="1" t="s">
        <v>194</v>
      </c>
    </row>
    <row r="90" spans="2:13" s="1" customFormat="1" ht="5.25" customHeight="1">
      <c r="B90" s="4"/>
      <c r="C90" s="3"/>
      <c r="M90" s="3"/>
    </row>
    <row r="91" spans="1:28" s="100" customFormat="1" ht="40.5" customHeight="1">
      <c r="A91" s="210" t="s">
        <v>195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</row>
    <row r="92" spans="1:28" ht="18">
      <c r="A92" s="210" t="s">
        <v>264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</row>
    <row r="93" spans="1:28" ht="18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</row>
    <row r="94" spans="2:106" s="42" customFormat="1" ht="18">
      <c r="B94" s="43"/>
      <c r="C94" s="2"/>
      <c r="M94" s="44"/>
      <c r="O94" s="45"/>
      <c r="Q94" s="45"/>
      <c r="S94" s="45"/>
      <c r="U94" s="45"/>
      <c r="W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</row>
    <row r="95" spans="2:106" s="42" customFormat="1" ht="18"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</row>
    <row r="96" spans="1:29" ht="18">
      <c r="A96" s="4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60"/>
    </row>
    <row r="97" spans="1:29" ht="18">
      <c r="A97" s="42"/>
      <c r="B97" s="43"/>
      <c r="C97" s="2"/>
      <c r="D97" s="42"/>
      <c r="E97" s="42"/>
      <c r="F97" s="42"/>
      <c r="G97" s="42"/>
      <c r="H97" s="42"/>
      <c r="I97" s="42"/>
      <c r="J97" s="42"/>
      <c r="K97" s="42"/>
      <c r="L97" s="42"/>
      <c r="M97" s="44"/>
      <c r="N97" s="42"/>
      <c r="O97" s="45"/>
      <c r="P97" s="42"/>
      <c r="Q97" s="45"/>
      <c r="R97" s="42"/>
      <c r="S97" s="45"/>
      <c r="T97" s="42"/>
      <c r="U97" s="45"/>
      <c r="V97" s="42"/>
      <c r="W97" s="45"/>
      <c r="X97" s="42"/>
      <c r="Y97" s="42"/>
      <c r="Z97" s="42"/>
      <c r="AA97" s="42"/>
      <c r="AB97" s="42"/>
      <c r="AC97" s="60"/>
    </row>
    <row r="98" spans="1:29" ht="18">
      <c r="A98" s="42"/>
      <c r="B98" s="43"/>
      <c r="C98" s="2"/>
      <c r="D98" s="42"/>
      <c r="E98" s="42"/>
      <c r="F98" s="42"/>
      <c r="G98" s="42"/>
      <c r="H98" s="42"/>
      <c r="I98" s="42"/>
      <c r="J98" s="42"/>
      <c r="K98" s="42"/>
      <c r="L98" s="42"/>
      <c r="M98" s="44"/>
      <c r="N98" s="42"/>
      <c r="O98" s="45"/>
      <c r="P98" s="42"/>
      <c r="Q98" s="45"/>
      <c r="R98" s="42"/>
      <c r="S98" s="45"/>
      <c r="T98" s="42"/>
      <c r="U98" s="45"/>
      <c r="V98" s="42"/>
      <c r="W98" s="45"/>
      <c r="X98" s="42"/>
      <c r="Y98" s="42"/>
      <c r="Z98" s="42"/>
      <c r="AA98" s="42"/>
      <c r="AB98" s="42"/>
      <c r="AC98" s="60"/>
    </row>
    <row r="99" spans="1:29" ht="18">
      <c r="A99" s="42"/>
      <c r="B99" s="43"/>
      <c r="C99" s="2"/>
      <c r="D99" s="42"/>
      <c r="E99" s="42"/>
      <c r="F99" s="42"/>
      <c r="G99" s="42"/>
      <c r="H99" s="42"/>
      <c r="I99" s="42"/>
      <c r="J99" s="42"/>
      <c r="K99" s="42"/>
      <c r="L99" s="42"/>
      <c r="M99" s="44"/>
      <c r="N99" s="42"/>
      <c r="O99" s="45"/>
      <c r="P99" s="42"/>
      <c r="Q99" s="45"/>
      <c r="R99" s="42"/>
      <c r="S99" s="45"/>
      <c r="T99" s="42"/>
      <c r="U99" s="45"/>
      <c r="V99" s="42"/>
      <c r="W99" s="45"/>
      <c r="X99" s="42"/>
      <c r="Y99" s="42"/>
      <c r="Z99" s="42"/>
      <c r="AA99" s="42"/>
      <c r="AB99" s="42"/>
      <c r="AC99" s="60"/>
    </row>
    <row r="100" spans="1:29" ht="18">
      <c r="A100" s="42"/>
      <c r="B100" s="43"/>
      <c r="C100" s="2"/>
      <c r="D100" s="42"/>
      <c r="E100" s="42"/>
      <c r="F100" s="42"/>
      <c r="G100" s="42"/>
      <c r="H100" s="42"/>
      <c r="I100" s="42"/>
      <c r="J100" s="42"/>
      <c r="K100" s="42"/>
      <c r="L100" s="42"/>
      <c r="M100" s="44"/>
      <c r="N100" s="42"/>
      <c r="O100" s="45"/>
      <c r="P100" s="42"/>
      <c r="Q100" s="45"/>
      <c r="R100" s="42"/>
      <c r="S100" s="45"/>
      <c r="T100" s="42"/>
      <c r="U100" s="45"/>
      <c r="V100" s="42"/>
      <c r="W100" s="45"/>
      <c r="X100" s="42"/>
      <c r="Y100" s="42"/>
      <c r="Z100" s="42"/>
      <c r="AA100" s="42"/>
      <c r="AB100" s="42"/>
      <c r="AC100" s="60"/>
    </row>
    <row r="101" spans="1:29" ht="18">
      <c r="A101" s="42"/>
      <c r="B101" s="43"/>
      <c r="C101" s="2"/>
      <c r="D101" s="42"/>
      <c r="E101" s="42"/>
      <c r="F101" s="42"/>
      <c r="G101" s="42"/>
      <c r="H101" s="42"/>
      <c r="I101" s="42"/>
      <c r="J101" s="42"/>
      <c r="K101" s="42"/>
      <c r="L101" s="42"/>
      <c r="M101" s="44"/>
      <c r="N101" s="42"/>
      <c r="O101" s="45"/>
      <c r="P101" s="42"/>
      <c r="Q101" s="45"/>
      <c r="R101" s="42"/>
      <c r="S101" s="45"/>
      <c r="T101" s="42"/>
      <c r="U101" s="45"/>
      <c r="V101" s="42"/>
      <c r="W101" s="45"/>
      <c r="X101" s="42"/>
      <c r="Y101" s="42"/>
      <c r="Z101" s="42"/>
      <c r="AA101" s="42"/>
      <c r="AB101" s="42"/>
      <c r="AC101" s="60"/>
    </row>
    <row r="102" spans="1:29" ht="18">
      <c r="A102" s="42"/>
      <c r="B102" s="43"/>
      <c r="C102" s="2"/>
      <c r="D102" s="42"/>
      <c r="E102" s="42"/>
      <c r="F102" s="42"/>
      <c r="G102" s="42"/>
      <c r="H102" s="42"/>
      <c r="I102" s="42"/>
      <c r="J102" s="42"/>
      <c r="K102" s="42"/>
      <c r="L102" s="42"/>
      <c r="M102" s="44"/>
      <c r="N102" s="42"/>
      <c r="O102" s="45"/>
      <c r="P102" s="42"/>
      <c r="Q102" s="45"/>
      <c r="R102" s="42"/>
      <c r="S102" s="45"/>
      <c r="T102" s="42"/>
      <c r="U102" s="45"/>
      <c r="V102" s="42"/>
      <c r="W102" s="45"/>
      <c r="X102" s="42"/>
      <c r="Y102" s="42"/>
      <c r="Z102" s="42"/>
      <c r="AA102" s="42"/>
      <c r="AB102" s="42"/>
      <c r="AC102" s="60"/>
    </row>
    <row r="103" spans="1:29" ht="18">
      <c r="A103" s="42"/>
      <c r="B103" s="43"/>
      <c r="C103" s="2"/>
      <c r="D103" s="42"/>
      <c r="E103" s="42"/>
      <c r="F103" s="42"/>
      <c r="G103" s="42"/>
      <c r="H103" s="42"/>
      <c r="I103" s="42"/>
      <c r="J103" s="42"/>
      <c r="K103" s="42"/>
      <c r="L103" s="42"/>
      <c r="M103" s="44"/>
      <c r="N103" s="42"/>
      <c r="O103" s="45"/>
      <c r="P103" s="42"/>
      <c r="Q103" s="45"/>
      <c r="R103" s="42"/>
      <c r="S103" s="45"/>
      <c r="T103" s="42"/>
      <c r="U103" s="45"/>
      <c r="V103" s="42"/>
      <c r="W103" s="45"/>
      <c r="X103" s="42"/>
      <c r="Y103" s="42"/>
      <c r="Z103" s="42"/>
      <c r="AA103" s="42"/>
      <c r="AB103" s="42"/>
      <c r="AC103" s="60"/>
    </row>
    <row r="104" spans="1:28" ht="18">
      <c r="A104" s="62"/>
      <c r="B104" s="63"/>
      <c r="C104" s="64"/>
      <c r="D104" s="62"/>
      <c r="E104" s="62"/>
      <c r="F104" s="62"/>
      <c r="G104" s="62"/>
      <c r="H104" s="62"/>
      <c r="I104" s="62"/>
      <c r="J104" s="62"/>
      <c r="K104" s="62"/>
      <c r="L104" s="62"/>
      <c r="M104" s="65"/>
      <c r="N104" s="62"/>
      <c r="O104" s="66"/>
      <c r="P104" s="62"/>
      <c r="Q104" s="66"/>
      <c r="R104" s="62"/>
      <c r="S104" s="66"/>
      <c r="T104" s="62"/>
      <c r="U104" s="66"/>
      <c r="V104" s="62"/>
      <c r="W104" s="66"/>
      <c r="X104" s="62"/>
      <c r="Y104" s="62"/>
      <c r="Z104" s="62"/>
      <c r="AA104" s="62"/>
      <c r="AB104" s="62"/>
    </row>
  </sheetData>
  <sheetProtection/>
  <mergeCells count="601">
    <mergeCell ref="M79:N79"/>
    <mergeCell ref="O79:P79"/>
    <mergeCell ref="Q79:R79"/>
    <mergeCell ref="S79:T79"/>
    <mergeCell ref="U79:V79"/>
    <mergeCell ref="W79:X79"/>
    <mergeCell ref="Y79:Z79"/>
    <mergeCell ref="AA79:AB79"/>
    <mergeCell ref="M78:N78"/>
    <mergeCell ref="O78:P78"/>
    <mergeCell ref="Q78:R78"/>
    <mergeCell ref="S78:T78"/>
    <mergeCell ref="U78:V78"/>
    <mergeCell ref="W78:X78"/>
    <mergeCell ref="Y78:Z78"/>
    <mergeCell ref="AA78:AB78"/>
    <mergeCell ref="Y76:Z76"/>
    <mergeCell ref="AA76:AB76"/>
    <mergeCell ref="M77:N77"/>
    <mergeCell ref="O77:P77"/>
    <mergeCell ref="Q77:R77"/>
    <mergeCell ref="S77:T77"/>
    <mergeCell ref="U77:V77"/>
    <mergeCell ref="W77:X77"/>
    <mergeCell ref="Y77:Z77"/>
    <mergeCell ref="AA77:AB77"/>
    <mergeCell ref="M76:N76"/>
    <mergeCell ref="O76:P76"/>
    <mergeCell ref="Q76:R76"/>
    <mergeCell ref="S76:T76"/>
    <mergeCell ref="U76:V76"/>
    <mergeCell ref="W76:X76"/>
    <mergeCell ref="Y74:Z74"/>
    <mergeCell ref="AA74:AB74"/>
    <mergeCell ref="M75:N75"/>
    <mergeCell ref="O75:P75"/>
    <mergeCell ref="Q75:R75"/>
    <mergeCell ref="S75:T75"/>
    <mergeCell ref="U75:V75"/>
    <mergeCell ref="W75:X75"/>
    <mergeCell ref="Y75:Z75"/>
    <mergeCell ref="AA75:AB75"/>
    <mergeCell ref="M74:N74"/>
    <mergeCell ref="O74:P74"/>
    <mergeCell ref="Q74:R74"/>
    <mergeCell ref="S74:T74"/>
    <mergeCell ref="U74:V74"/>
    <mergeCell ref="W74:X74"/>
    <mergeCell ref="Y72:Z72"/>
    <mergeCell ref="AA72:AB72"/>
    <mergeCell ref="M73:N73"/>
    <mergeCell ref="O73:P73"/>
    <mergeCell ref="Q73:R73"/>
    <mergeCell ref="S73:T73"/>
    <mergeCell ref="U73:V73"/>
    <mergeCell ref="W73:X73"/>
    <mergeCell ref="Y73:Z73"/>
    <mergeCell ref="AA73:AB73"/>
    <mergeCell ref="M72:N72"/>
    <mergeCell ref="O72:P72"/>
    <mergeCell ref="Q72:R72"/>
    <mergeCell ref="S72:T72"/>
    <mergeCell ref="U72:V72"/>
    <mergeCell ref="W72:X72"/>
    <mergeCell ref="Y70:Z70"/>
    <mergeCell ref="AA70:AB70"/>
    <mergeCell ref="M71:N71"/>
    <mergeCell ref="O71:P71"/>
    <mergeCell ref="Q71:R71"/>
    <mergeCell ref="S71:T71"/>
    <mergeCell ref="U71:V71"/>
    <mergeCell ref="W71:X71"/>
    <mergeCell ref="Y71:Z71"/>
    <mergeCell ref="AA71:AB71"/>
    <mergeCell ref="M70:N70"/>
    <mergeCell ref="O70:P70"/>
    <mergeCell ref="Q70:R70"/>
    <mergeCell ref="S70:T70"/>
    <mergeCell ref="U70:V70"/>
    <mergeCell ref="W70:X70"/>
    <mergeCell ref="Y68:Z68"/>
    <mergeCell ref="AA68:AB68"/>
    <mergeCell ref="M69:N69"/>
    <mergeCell ref="O69:P69"/>
    <mergeCell ref="Q69:R69"/>
    <mergeCell ref="S69:T69"/>
    <mergeCell ref="U69:V69"/>
    <mergeCell ref="W69:X69"/>
    <mergeCell ref="Y69:Z69"/>
    <mergeCell ref="AA69:AB69"/>
    <mergeCell ref="M68:N68"/>
    <mergeCell ref="O68:P68"/>
    <mergeCell ref="Q68:R68"/>
    <mergeCell ref="S68:T68"/>
    <mergeCell ref="U68:V68"/>
    <mergeCell ref="W68:X68"/>
    <mergeCell ref="Y66:Z66"/>
    <mergeCell ref="AA66:AB66"/>
    <mergeCell ref="M67:N67"/>
    <mergeCell ref="O67:P67"/>
    <mergeCell ref="Q67:R67"/>
    <mergeCell ref="S67:T67"/>
    <mergeCell ref="U67:V67"/>
    <mergeCell ref="W67:X67"/>
    <mergeCell ref="Y67:Z67"/>
    <mergeCell ref="AA67:AB67"/>
    <mergeCell ref="M66:N66"/>
    <mergeCell ref="O66:P66"/>
    <mergeCell ref="Q66:R66"/>
    <mergeCell ref="S66:T66"/>
    <mergeCell ref="U66:V66"/>
    <mergeCell ref="W66:X66"/>
    <mergeCell ref="Y64:Z64"/>
    <mergeCell ref="AA64:AB64"/>
    <mergeCell ref="M65:N65"/>
    <mergeCell ref="O65:P65"/>
    <mergeCell ref="Q65:R65"/>
    <mergeCell ref="S65:T65"/>
    <mergeCell ref="U65:V65"/>
    <mergeCell ref="W65:X65"/>
    <mergeCell ref="Y65:Z65"/>
    <mergeCell ref="AA65:AB65"/>
    <mergeCell ref="M64:N64"/>
    <mergeCell ref="O64:P64"/>
    <mergeCell ref="Q64:R64"/>
    <mergeCell ref="S64:T64"/>
    <mergeCell ref="U64:V64"/>
    <mergeCell ref="W64:X64"/>
    <mergeCell ref="Y62:Z62"/>
    <mergeCell ref="AA62:AB62"/>
    <mergeCell ref="M63:N63"/>
    <mergeCell ref="O63:P63"/>
    <mergeCell ref="Q63:R63"/>
    <mergeCell ref="S63:T63"/>
    <mergeCell ref="U63:V63"/>
    <mergeCell ref="W63:X63"/>
    <mergeCell ref="Y63:Z63"/>
    <mergeCell ref="AA63:AB63"/>
    <mergeCell ref="M62:N62"/>
    <mergeCell ref="O62:P62"/>
    <mergeCell ref="Q62:R62"/>
    <mergeCell ref="S62:T62"/>
    <mergeCell ref="U62:V62"/>
    <mergeCell ref="W62:X62"/>
    <mergeCell ref="Y60:Z60"/>
    <mergeCell ref="AA60:AB60"/>
    <mergeCell ref="M61:N61"/>
    <mergeCell ref="O61:P61"/>
    <mergeCell ref="Q61:R61"/>
    <mergeCell ref="S61:T61"/>
    <mergeCell ref="U61:V61"/>
    <mergeCell ref="W61:X61"/>
    <mergeCell ref="Y61:Z61"/>
    <mergeCell ref="AA61:AB61"/>
    <mergeCell ref="M60:N60"/>
    <mergeCell ref="O60:P60"/>
    <mergeCell ref="Q60:R60"/>
    <mergeCell ref="S60:T60"/>
    <mergeCell ref="U60:V60"/>
    <mergeCell ref="W60:X60"/>
    <mergeCell ref="Y58:Z58"/>
    <mergeCell ref="AA58:AB58"/>
    <mergeCell ref="M59:N59"/>
    <mergeCell ref="O59:P59"/>
    <mergeCell ref="Q59:R59"/>
    <mergeCell ref="S59:T59"/>
    <mergeCell ref="U59:V59"/>
    <mergeCell ref="W59:X59"/>
    <mergeCell ref="Y59:Z59"/>
    <mergeCell ref="AA59:AB59"/>
    <mergeCell ref="M58:N58"/>
    <mergeCell ref="O58:P58"/>
    <mergeCell ref="Q58:R58"/>
    <mergeCell ref="S58:T58"/>
    <mergeCell ref="U58:V58"/>
    <mergeCell ref="W58:X58"/>
    <mergeCell ref="Y56:Z56"/>
    <mergeCell ref="AA56:AB56"/>
    <mergeCell ref="M57:N57"/>
    <mergeCell ref="O57:P57"/>
    <mergeCell ref="Q57:R57"/>
    <mergeCell ref="S57:T57"/>
    <mergeCell ref="U57:V57"/>
    <mergeCell ref="W57:X57"/>
    <mergeCell ref="Y57:Z57"/>
    <mergeCell ref="AA57:AB57"/>
    <mergeCell ref="M56:N56"/>
    <mergeCell ref="O56:P56"/>
    <mergeCell ref="Q56:R56"/>
    <mergeCell ref="S56:T56"/>
    <mergeCell ref="U56:V56"/>
    <mergeCell ref="W56:X56"/>
    <mergeCell ref="Y53:Z53"/>
    <mergeCell ref="AA53:AB53"/>
    <mergeCell ref="M55:N55"/>
    <mergeCell ref="O55:P55"/>
    <mergeCell ref="Q55:R55"/>
    <mergeCell ref="S55:T55"/>
    <mergeCell ref="U55:V55"/>
    <mergeCell ref="W55:X55"/>
    <mergeCell ref="Y55:Z55"/>
    <mergeCell ref="AA55:AB55"/>
    <mergeCell ref="M53:N53"/>
    <mergeCell ref="O53:P53"/>
    <mergeCell ref="Q53:R53"/>
    <mergeCell ref="S53:T53"/>
    <mergeCell ref="U53:V53"/>
    <mergeCell ref="W53:X53"/>
    <mergeCell ref="Y51:Z51"/>
    <mergeCell ref="AA51:AB51"/>
    <mergeCell ref="M52:N52"/>
    <mergeCell ref="O52:P52"/>
    <mergeCell ref="Q52:R52"/>
    <mergeCell ref="S52:T52"/>
    <mergeCell ref="U52:V52"/>
    <mergeCell ref="W52:X52"/>
    <mergeCell ref="Y52:Z52"/>
    <mergeCell ref="AA52:AB52"/>
    <mergeCell ref="M51:N51"/>
    <mergeCell ref="O51:P51"/>
    <mergeCell ref="Q51:R51"/>
    <mergeCell ref="S51:T51"/>
    <mergeCell ref="U51:V51"/>
    <mergeCell ref="W51:X51"/>
    <mergeCell ref="Y49:Z49"/>
    <mergeCell ref="AA49:AB49"/>
    <mergeCell ref="M50:N50"/>
    <mergeCell ref="O50:P50"/>
    <mergeCell ref="Q50:R50"/>
    <mergeCell ref="S50:T50"/>
    <mergeCell ref="U50:V50"/>
    <mergeCell ref="W50:X50"/>
    <mergeCell ref="Y50:Z50"/>
    <mergeCell ref="AA50:AB50"/>
    <mergeCell ref="M49:N49"/>
    <mergeCell ref="O49:P49"/>
    <mergeCell ref="Q49:R49"/>
    <mergeCell ref="S49:T49"/>
    <mergeCell ref="U49:V49"/>
    <mergeCell ref="W49:X49"/>
    <mergeCell ref="Y46:Z46"/>
    <mergeCell ref="AA46:AB46"/>
    <mergeCell ref="M47:N47"/>
    <mergeCell ref="O47:P47"/>
    <mergeCell ref="Q47:R47"/>
    <mergeCell ref="S47:T47"/>
    <mergeCell ref="U47:V47"/>
    <mergeCell ref="W47:X47"/>
    <mergeCell ref="Y47:Z47"/>
    <mergeCell ref="AA47:AB47"/>
    <mergeCell ref="M46:N46"/>
    <mergeCell ref="O46:P46"/>
    <mergeCell ref="Q46:R46"/>
    <mergeCell ref="S46:T46"/>
    <mergeCell ref="U46:V46"/>
    <mergeCell ref="W46:X46"/>
    <mergeCell ref="Y44:Z44"/>
    <mergeCell ref="AA44:AB44"/>
    <mergeCell ref="M45:N45"/>
    <mergeCell ref="O45:P45"/>
    <mergeCell ref="Q45:R45"/>
    <mergeCell ref="S45:T45"/>
    <mergeCell ref="U45:V45"/>
    <mergeCell ref="W45:X45"/>
    <mergeCell ref="Y45:Z45"/>
    <mergeCell ref="AA45:AB45"/>
    <mergeCell ref="M44:N44"/>
    <mergeCell ref="O44:P44"/>
    <mergeCell ref="Q44:R44"/>
    <mergeCell ref="S44:T44"/>
    <mergeCell ref="U44:V44"/>
    <mergeCell ref="W44:X44"/>
    <mergeCell ref="Y42:Z42"/>
    <mergeCell ref="AA42:AB42"/>
    <mergeCell ref="M43:N43"/>
    <mergeCell ref="O43:P43"/>
    <mergeCell ref="Q43:R43"/>
    <mergeCell ref="S43:T43"/>
    <mergeCell ref="U43:V43"/>
    <mergeCell ref="W43:X43"/>
    <mergeCell ref="Y43:Z43"/>
    <mergeCell ref="AA43:AB43"/>
    <mergeCell ref="M42:N42"/>
    <mergeCell ref="O42:P42"/>
    <mergeCell ref="Q42:R42"/>
    <mergeCell ref="S42:T42"/>
    <mergeCell ref="U42:V42"/>
    <mergeCell ref="W42:X42"/>
    <mergeCell ref="Y40:Z40"/>
    <mergeCell ref="AA40:AB40"/>
    <mergeCell ref="M41:N41"/>
    <mergeCell ref="O41:P41"/>
    <mergeCell ref="Q41:R41"/>
    <mergeCell ref="S41:T41"/>
    <mergeCell ref="U41:V41"/>
    <mergeCell ref="W41:X41"/>
    <mergeCell ref="Y41:Z41"/>
    <mergeCell ref="AA41:AB41"/>
    <mergeCell ref="M40:N40"/>
    <mergeCell ref="O40:P40"/>
    <mergeCell ref="Q40:R40"/>
    <mergeCell ref="S40:T40"/>
    <mergeCell ref="U40:V40"/>
    <mergeCell ref="W40:X40"/>
    <mergeCell ref="Y38:Z38"/>
    <mergeCell ref="AA38:AB38"/>
    <mergeCell ref="M39:N39"/>
    <mergeCell ref="O39:P39"/>
    <mergeCell ref="Q39:R39"/>
    <mergeCell ref="S39:T39"/>
    <mergeCell ref="U39:V39"/>
    <mergeCell ref="W39:X39"/>
    <mergeCell ref="Y39:Z39"/>
    <mergeCell ref="AA39:AB39"/>
    <mergeCell ref="M38:N38"/>
    <mergeCell ref="O38:P38"/>
    <mergeCell ref="Q38:R38"/>
    <mergeCell ref="S38:T38"/>
    <mergeCell ref="U38:V38"/>
    <mergeCell ref="W38:X38"/>
    <mergeCell ref="Y36:Z36"/>
    <mergeCell ref="AA36:AB36"/>
    <mergeCell ref="M37:N37"/>
    <mergeCell ref="O37:P37"/>
    <mergeCell ref="Q37:R37"/>
    <mergeCell ref="S37:T37"/>
    <mergeCell ref="U37:V37"/>
    <mergeCell ref="W37:X37"/>
    <mergeCell ref="Y37:Z37"/>
    <mergeCell ref="AA37:AB37"/>
    <mergeCell ref="M36:N36"/>
    <mergeCell ref="O36:P36"/>
    <mergeCell ref="Q36:R36"/>
    <mergeCell ref="S36:T36"/>
    <mergeCell ref="U36:V36"/>
    <mergeCell ref="W36:X36"/>
    <mergeCell ref="Y34:Z34"/>
    <mergeCell ref="AA34:AB34"/>
    <mergeCell ref="M35:N35"/>
    <mergeCell ref="O35:P35"/>
    <mergeCell ref="Q35:R35"/>
    <mergeCell ref="S35:T35"/>
    <mergeCell ref="U35:V35"/>
    <mergeCell ref="W35:X35"/>
    <mergeCell ref="Y35:Z35"/>
    <mergeCell ref="AA35:AB35"/>
    <mergeCell ref="M34:N34"/>
    <mergeCell ref="O34:P34"/>
    <mergeCell ref="Q34:R34"/>
    <mergeCell ref="S34:T34"/>
    <mergeCell ref="U34:V34"/>
    <mergeCell ref="W34:X34"/>
    <mergeCell ref="Y32:Z32"/>
    <mergeCell ref="AA32:AB32"/>
    <mergeCell ref="M33:N33"/>
    <mergeCell ref="O33:P33"/>
    <mergeCell ref="Q33:R33"/>
    <mergeCell ref="S33:T33"/>
    <mergeCell ref="U33:V33"/>
    <mergeCell ref="W33:X33"/>
    <mergeCell ref="Y33:Z33"/>
    <mergeCell ref="AA33:AB33"/>
    <mergeCell ref="M32:N32"/>
    <mergeCell ref="O32:P32"/>
    <mergeCell ref="Q32:R32"/>
    <mergeCell ref="S32:T32"/>
    <mergeCell ref="U32:V32"/>
    <mergeCell ref="W32:X32"/>
    <mergeCell ref="Y30:Z30"/>
    <mergeCell ref="AA30:AB30"/>
    <mergeCell ref="M31:N31"/>
    <mergeCell ref="O31:P31"/>
    <mergeCell ref="Q31:R31"/>
    <mergeCell ref="S31:T31"/>
    <mergeCell ref="U31:V31"/>
    <mergeCell ref="W31:X31"/>
    <mergeCell ref="Y31:Z31"/>
    <mergeCell ref="AA31:AB31"/>
    <mergeCell ref="M30:N30"/>
    <mergeCell ref="O30:P30"/>
    <mergeCell ref="Q30:R30"/>
    <mergeCell ref="S30:T30"/>
    <mergeCell ref="U30:V30"/>
    <mergeCell ref="W30:X30"/>
    <mergeCell ref="Y28:Z28"/>
    <mergeCell ref="AA28:AB28"/>
    <mergeCell ref="M29:N29"/>
    <mergeCell ref="O29:P29"/>
    <mergeCell ref="Q29:R29"/>
    <mergeCell ref="S29:T29"/>
    <mergeCell ref="U29:V29"/>
    <mergeCell ref="W29:X29"/>
    <mergeCell ref="Y29:Z29"/>
    <mergeCell ref="AA29:AB29"/>
    <mergeCell ref="M28:N28"/>
    <mergeCell ref="O28:P28"/>
    <mergeCell ref="Q28:R28"/>
    <mergeCell ref="S28:T28"/>
    <mergeCell ref="U28:V28"/>
    <mergeCell ref="W28:X28"/>
    <mergeCell ref="Y26:Z26"/>
    <mergeCell ref="AA26:AB26"/>
    <mergeCell ref="M27:N27"/>
    <mergeCell ref="O27:P27"/>
    <mergeCell ref="Q27:R27"/>
    <mergeCell ref="S27:T27"/>
    <mergeCell ref="U27:V27"/>
    <mergeCell ref="W27:X27"/>
    <mergeCell ref="Y27:Z27"/>
    <mergeCell ref="AA27:AB27"/>
    <mergeCell ref="M26:N26"/>
    <mergeCell ref="O26:P26"/>
    <mergeCell ref="Q26:R26"/>
    <mergeCell ref="S26:T26"/>
    <mergeCell ref="U26:V26"/>
    <mergeCell ref="W26:X26"/>
    <mergeCell ref="Y25:Z25"/>
    <mergeCell ref="AA25:AB25"/>
    <mergeCell ref="M24:N24"/>
    <mergeCell ref="O24:P24"/>
    <mergeCell ref="Q24:R24"/>
    <mergeCell ref="S24:T24"/>
    <mergeCell ref="U24:V24"/>
    <mergeCell ref="W24:X24"/>
    <mergeCell ref="Y24:Z24"/>
    <mergeCell ref="AA24:AB24"/>
    <mergeCell ref="M25:N25"/>
    <mergeCell ref="O25:P25"/>
    <mergeCell ref="Q25:R25"/>
    <mergeCell ref="S25:T25"/>
    <mergeCell ref="U25:V25"/>
    <mergeCell ref="W25:X25"/>
    <mergeCell ref="Y22:Z22"/>
    <mergeCell ref="AA22:AB22"/>
    <mergeCell ref="M23:N23"/>
    <mergeCell ref="O23:P23"/>
    <mergeCell ref="Q23:R23"/>
    <mergeCell ref="S23:T23"/>
    <mergeCell ref="U23:V23"/>
    <mergeCell ref="W23:X23"/>
    <mergeCell ref="Y23:Z23"/>
    <mergeCell ref="AA23:AB23"/>
    <mergeCell ref="M22:N22"/>
    <mergeCell ref="O22:P22"/>
    <mergeCell ref="Q22:R22"/>
    <mergeCell ref="S22:T22"/>
    <mergeCell ref="U22:V22"/>
    <mergeCell ref="W22:X22"/>
    <mergeCell ref="Y20:Z20"/>
    <mergeCell ref="AA20:AB20"/>
    <mergeCell ref="M21:N21"/>
    <mergeCell ref="O21:P21"/>
    <mergeCell ref="Q21:R21"/>
    <mergeCell ref="S21:T21"/>
    <mergeCell ref="U21:V21"/>
    <mergeCell ref="W21:X21"/>
    <mergeCell ref="Y21:Z21"/>
    <mergeCell ref="AA21:AB21"/>
    <mergeCell ref="M20:N20"/>
    <mergeCell ref="O20:P20"/>
    <mergeCell ref="Q20:R20"/>
    <mergeCell ref="S20:T20"/>
    <mergeCell ref="U20:V20"/>
    <mergeCell ref="W20:X20"/>
    <mergeCell ref="Y18:Z18"/>
    <mergeCell ref="M19:N19"/>
    <mergeCell ref="O19:P19"/>
    <mergeCell ref="Q19:R19"/>
    <mergeCell ref="S19:T19"/>
    <mergeCell ref="U19:V19"/>
    <mergeCell ref="W19:X19"/>
    <mergeCell ref="Y19:Z19"/>
    <mergeCell ref="M18:N18"/>
    <mergeCell ref="O18:P18"/>
    <mergeCell ref="Q18:R18"/>
    <mergeCell ref="S18:T18"/>
    <mergeCell ref="U18:V18"/>
    <mergeCell ref="W18:X18"/>
    <mergeCell ref="Y16:Z16"/>
    <mergeCell ref="M17:N17"/>
    <mergeCell ref="O17:P17"/>
    <mergeCell ref="Q17:R17"/>
    <mergeCell ref="S17:T17"/>
    <mergeCell ref="U17:V17"/>
    <mergeCell ref="W17:X17"/>
    <mergeCell ref="Y17:Z17"/>
    <mergeCell ref="M16:N16"/>
    <mergeCell ref="O16:P16"/>
    <mergeCell ref="Q16:R16"/>
    <mergeCell ref="S16:T16"/>
    <mergeCell ref="U16:V16"/>
    <mergeCell ref="W16:X16"/>
    <mergeCell ref="Y14:Z14"/>
    <mergeCell ref="M15:N15"/>
    <mergeCell ref="O15:P15"/>
    <mergeCell ref="Q15:R15"/>
    <mergeCell ref="S15:T15"/>
    <mergeCell ref="U15:V15"/>
    <mergeCell ref="W15:X15"/>
    <mergeCell ref="Y15:Z15"/>
    <mergeCell ref="M14:N14"/>
    <mergeCell ref="O14:P14"/>
    <mergeCell ref="Q14:R14"/>
    <mergeCell ref="S14:T14"/>
    <mergeCell ref="U14:V14"/>
    <mergeCell ref="W14:X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U11:V11"/>
    <mergeCell ref="W11:X11"/>
    <mergeCell ref="M10:N10"/>
    <mergeCell ref="O10:P10"/>
    <mergeCell ref="Q10:R10"/>
    <mergeCell ref="S10:T10"/>
    <mergeCell ref="U10:V10"/>
    <mergeCell ref="W10:X10"/>
    <mergeCell ref="AA14:AB14"/>
    <mergeCell ref="AA15:AB15"/>
    <mergeCell ref="AA16:AB16"/>
    <mergeCell ref="AA17:AB17"/>
    <mergeCell ref="AA18:AB18"/>
    <mergeCell ref="AA19:AB19"/>
    <mergeCell ref="Y9:Z9"/>
    <mergeCell ref="AA9:AB9"/>
    <mergeCell ref="AA10:AB10"/>
    <mergeCell ref="AA11:AB11"/>
    <mergeCell ref="AA12:AB12"/>
    <mergeCell ref="AA13:AB13"/>
    <mergeCell ref="Y10:Z10"/>
    <mergeCell ref="Y11:Z11"/>
    <mergeCell ref="Y12:Z12"/>
    <mergeCell ref="Y13:Z13"/>
    <mergeCell ref="W7:X7"/>
    <mergeCell ref="S7:T7"/>
    <mergeCell ref="S5:T5"/>
    <mergeCell ref="H6:H7"/>
    <mergeCell ref="M9:N9"/>
    <mergeCell ref="O9:P9"/>
    <mergeCell ref="Q9:R9"/>
    <mergeCell ref="S9:T9"/>
    <mergeCell ref="U9:V9"/>
    <mergeCell ref="W9:X9"/>
    <mergeCell ref="O8:P8"/>
    <mergeCell ref="W5:X5"/>
    <mergeCell ref="M7:N7"/>
    <mergeCell ref="M4:P4"/>
    <mergeCell ref="W8:X8"/>
    <mergeCell ref="Q8:R8"/>
    <mergeCell ref="M6:AC6"/>
    <mergeCell ref="AA5:AB5"/>
    <mergeCell ref="Q4:T4"/>
    <mergeCell ref="U4:X4"/>
    <mergeCell ref="U5:V5"/>
    <mergeCell ref="K6:K7"/>
    <mergeCell ref="O7:P7"/>
    <mergeCell ref="E4:E7"/>
    <mergeCell ref="C4:C7"/>
    <mergeCell ref="D4:D7"/>
    <mergeCell ref="L4:L7"/>
    <mergeCell ref="F4:F7"/>
    <mergeCell ref="U7:V7"/>
    <mergeCell ref="B3:B5"/>
    <mergeCell ref="G4:G7"/>
    <mergeCell ref="M5:N5"/>
    <mergeCell ref="O5:P5"/>
    <mergeCell ref="Q5:R5"/>
    <mergeCell ref="Q7:R7"/>
    <mergeCell ref="U8:V8"/>
    <mergeCell ref="A1:AB1"/>
    <mergeCell ref="M3:AB3"/>
    <mergeCell ref="Y4:AB4"/>
    <mergeCell ref="Y5:Z5"/>
    <mergeCell ref="A3:A6"/>
    <mergeCell ref="I6:I7"/>
    <mergeCell ref="J6:J7"/>
    <mergeCell ref="H4:K5"/>
    <mergeCell ref="F3:K3"/>
    <mergeCell ref="A91:AB91"/>
    <mergeCell ref="A92:AB93"/>
    <mergeCell ref="B95:AB96"/>
    <mergeCell ref="M8:N8"/>
    <mergeCell ref="C3:E3"/>
    <mergeCell ref="AA8:AB8"/>
    <mergeCell ref="Y7:Z7"/>
    <mergeCell ref="AA7:AB7"/>
    <mergeCell ref="S8:T8"/>
    <mergeCell ref="Y8:Z8"/>
  </mergeCells>
  <dataValidations count="3">
    <dataValidation operator="equal" allowBlank="1" showInputMessage="1" showErrorMessage="1" prompt="Введіть данні самостійно!!!" sqref="H63:H77 H80:J80 H11:J22 H58:J61 I63:J76 H24:J54">
      <formula1>0</formula1>
    </dataValidation>
    <dataValidation operator="equal" allowBlank="1" showInputMessage="1" prompt="Введіть кількість годин на тиждень" sqref="W80 Q80 O80 S80 U80">
      <formula1>0</formula1>
    </dataValidation>
    <dataValidation allowBlank="1" showInputMessage="1" showErrorMessage="1" prompt="Введіть дані" sqref="F4:F7 H6:H7 C4:C7"/>
  </dataValidations>
  <printOptions/>
  <pageMargins left="0.1968503937007874" right="0.1968503937007874" top="0.2362204724409449" bottom="0.1968503937007874" header="0.7874015748031497" footer="0.7874015748031497"/>
  <pageSetup fitToHeight="0" fitToWidth="1" orientation="landscape" paperSize="9" scale="50" r:id="rId1"/>
  <rowBreaks count="2" manualBreakCount="2">
    <brk id="32" max="27" man="1"/>
    <brk id="5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Олександр Лаврук</cp:lastModifiedBy>
  <cp:lastPrinted>2021-03-15T17:30:46Z</cp:lastPrinted>
  <dcterms:created xsi:type="dcterms:W3CDTF">2017-05-04T09:17:04Z</dcterms:created>
  <dcterms:modified xsi:type="dcterms:W3CDTF">2021-03-15T19:18:17Z</dcterms:modified>
  <cp:category/>
  <cp:version/>
  <cp:contentType/>
  <cp:contentStatus/>
</cp:coreProperties>
</file>